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 activeTab="4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</sheets>
  <calcPr calcId="144525"/>
</workbook>
</file>

<file path=xl/calcChain.xml><?xml version="1.0" encoding="utf-8"?>
<calcChain xmlns="http://schemas.openxmlformats.org/spreadsheetml/2006/main">
  <c r="H33" i="5" l="1"/>
  <c r="I40" i="5"/>
  <c r="I34" i="5"/>
  <c r="I36" i="5"/>
  <c r="I31" i="5"/>
  <c r="I32" i="5"/>
  <c r="I29" i="5"/>
  <c r="I30" i="5"/>
  <c r="I28" i="5"/>
  <c r="I27" i="5"/>
  <c r="G26" i="5"/>
  <c r="H26" i="5"/>
  <c r="G17" i="5"/>
  <c r="H17" i="5"/>
  <c r="I19" i="5"/>
  <c r="I18" i="5"/>
  <c r="I43" i="5"/>
  <c r="I42" i="5"/>
  <c r="I41" i="5"/>
  <c r="I39" i="5"/>
  <c r="I38" i="5"/>
  <c r="I37" i="5"/>
  <c r="I35" i="5"/>
  <c r="N33" i="5"/>
  <c r="N26" i="5" s="1"/>
  <c r="M33" i="5"/>
  <c r="D33" i="5"/>
  <c r="C33" i="5"/>
  <c r="M26" i="5"/>
  <c r="F26" i="5"/>
  <c r="E26" i="5"/>
  <c r="D26" i="5"/>
  <c r="I25" i="5"/>
  <c r="I24" i="5"/>
  <c r="I23" i="5"/>
  <c r="I22" i="5"/>
  <c r="I21" i="5"/>
  <c r="I20" i="5"/>
  <c r="N17" i="5"/>
  <c r="M17" i="5"/>
  <c r="F17" i="5"/>
  <c r="E17" i="5"/>
  <c r="D17" i="5"/>
  <c r="C17" i="5"/>
  <c r="I17" i="5" s="1"/>
  <c r="H31" i="4"/>
  <c r="H32" i="4"/>
  <c r="H28" i="4"/>
  <c r="H29" i="4"/>
  <c r="H30" i="4"/>
  <c r="H27" i="4"/>
  <c r="H20" i="4"/>
  <c r="H21" i="4"/>
  <c r="H19" i="4"/>
  <c r="H43" i="4"/>
  <c r="H42" i="4"/>
  <c r="H41" i="4"/>
  <c r="H40" i="4"/>
  <c r="H39" i="4"/>
  <c r="H38" i="4"/>
  <c r="H37" i="4"/>
  <c r="H36" i="4"/>
  <c r="H35" i="4"/>
  <c r="H34" i="4"/>
  <c r="M33" i="4"/>
  <c r="M26" i="4" s="1"/>
  <c r="L33" i="4"/>
  <c r="D33" i="4"/>
  <c r="C33" i="4"/>
  <c r="H33" i="4" s="1"/>
  <c r="L26" i="4"/>
  <c r="F26" i="4"/>
  <c r="E26" i="4"/>
  <c r="D26" i="4"/>
  <c r="C26" i="4"/>
  <c r="H25" i="4"/>
  <c r="H24" i="4"/>
  <c r="H23" i="4"/>
  <c r="H22" i="4"/>
  <c r="H18" i="4"/>
  <c r="M17" i="4"/>
  <c r="L17" i="4"/>
  <c r="F17" i="4"/>
  <c r="E17" i="4"/>
  <c r="D17" i="4"/>
  <c r="C17" i="4"/>
  <c r="H17" i="4" s="1"/>
  <c r="G43" i="3"/>
  <c r="G42" i="3"/>
  <c r="G41" i="3"/>
  <c r="G40" i="3"/>
  <c r="G39" i="3"/>
  <c r="G38" i="3"/>
  <c r="G37" i="3"/>
  <c r="G36" i="3"/>
  <c r="G35" i="3"/>
  <c r="G34" i="3"/>
  <c r="L33" i="3"/>
  <c r="L26" i="3" s="1"/>
  <c r="K33" i="3"/>
  <c r="K26" i="3" s="1"/>
  <c r="D33" i="3"/>
  <c r="C33" i="3"/>
  <c r="G33" i="3" s="1"/>
  <c r="G32" i="3"/>
  <c r="G31" i="3"/>
  <c r="G30" i="3"/>
  <c r="G29" i="3"/>
  <c r="G28" i="3"/>
  <c r="G27" i="3"/>
  <c r="G26" i="3" s="1"/>
  <c r="F26" i="3"/>
  <c r="E26" i="3"/>
  <c r="D26" i="3"/>
  <c r="G25" i="3"/>
  <c r="G24" i="3"/>
  <c r="G23" i="3"/>
  <c r="G22" i="3"/>
  <c r="G21" i="3"/>
  <c r="G20" i="3"/>
  <c r="G19" i="3"/>
  <c r="G18" i="3"/>
  <c r="L17" i="3"/>
  <c r="K17" i="3"/>
  <c r="F17" i="3"/>
  <c r="E17" i="3"/>
  <c r="D17" i="3"/>
  <c r="C17" i="3"/>
  <c r="K33" i="2"/>
  <c r="K26" i="2" s="1"/>
  <c r="G43" i="2"/>
  <c r="G42" i="2"/>
  <c r="G41" i="2"/>
  <c r="G40" i="2"/>
  <c r="G39" i="2"/>
  <c r="G38" i="2"/>
  <c r="G37" i="2"/>
  <c r="G36" i="2"/>
  <c r="G35" i="2"/>
  <c r="G34" i="2"/>
  <c r="L33" i="2"/>
  <c r="D33" i="2"/>
  <c r="D26" i="2" s="1"/>
  <c r="C33" i="2"/>
  <c r="C26" i="2" s="1"/>
  <c r="G32" i="2"/>
  <c r="G31" i="2"/>
  <c r="G30" i="2"/>
  <c r="G29" i="2"/>
  <c r="G28" i="2"/>
  <c r="G27" i="2"/>
  <c r="L26" i="2"/>
  <c r="F26" i="2"/>
  <c r="E26" i="2"/>
  <c r="G25" i="2"/>
  <c r="G24" i="2"/>
  <c r="G23" i="2"/>
  <c r="G22" i="2"/>
  <c r="G21" i="2"/>
  <c r="G20" i="2"/>
  <c r="G19" i="2"/>
  <c r="G18" i="2"/>
  <c r="L17" i="2"/>
  <c r="K17" i="2"/>
  <c r="F17" i="2"/>
  <c r="E17" i="2"/>
  <c r="D17" i="2"/>
  <c r="C17" i="2"/>
  <c r="D17" i="1"/>
  <c r="G35" i="1"/>
  <c r="G31" i="1"/>
  <c r="L33" i="1"/>
  <c r="L26" i="1" s="1"/>
  <c r="K33" i="1"/>
  <c r="K26" i="1" s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G17" i="3" l="1"/>
  <c r="I33" i="5"/>
  <c r="C26" i="5"/>
  <c r="I26" i="5" s="1"/>
  <c r="H26" i="4"/>
  <c r="C26" i="3"/>
  <c r="G33" i="2"/>
  <c r="G26" i="2"/>
  <c r="G17" i="2"/>
  <c r="G33" i="1"/>
  <c r="D26" i="1"/>
  <c r="G26" i="1" s="1"/>
  <c r="G17" i="1"/>
</calcChain>
</file>

<file path=xl/sharedStrings.xml><?xml version="1.0" encoding="utf-8"?>
<sst xmlns="http://schemas.openxmlformats.org/spreadsheetml/2006/main" count="401" uniqueCount="52">
  <si>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</si>
  <si>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</si>
  <si>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</si>
  <si>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</si>
  <si>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</si>
  <si>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</si>
  <si>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</si>
  <si>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</si>
  <si>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</si>
  <si>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</si>
  <si>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</si>
  <si>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</si>
  <si>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</si>
  <si>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</si>
  <si>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</si>
  <si>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</si>
  <si>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</si>
  <si>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</si>
  <si>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</si>
  <si>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</si>
  <si>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</si>
  <si>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</si>
  <si>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</si>
  <si>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</si>
  <si>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</si>
  <si>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</si>
  <si>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</si>
  <si>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</si>
  <si>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</si>
  <si>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</si>
  <si>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</si>
  <si>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</si>
  <si>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</si>
  <si>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</si>
  <si>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</si>
  <si>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</si>
  <si>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</si>
  <si>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</si>
  <si>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</si>
  <si>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</si>
  <si>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</si>
  <si>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</si>
  <si>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</si>
  <si>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</si>
  <si>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Ejecución Acumulada Enero</t>
  </si>
  <si>
    <t>INFORME DE EJECUCIÓN ENERO DE 2015 Moneda Nacional - Miles de Pesos - Monto Devengado</t>
  </si>
  <si>
    <t xml:space="preserve">PRESUPUESTO 2015
Moneda Nacional - Miles de Pesos - Monto Devengado
</t>
  </si>
  <si>
    <t>INFORME DE EJECUCIÓN FEBRERO DE 2015 Moneda Nacional - Miles de Pesos - Monto Devengado</t>
  </si>
  <si>
    <t>INFORME DE EJECUCIÓN MARZO DE 2015 Moneda Nacional - Miles de Pesos - Monto Devengado</t>
  </si>
  <si>
    <t>INFORME DE EJECUCIÓN ABRIL DE 2015 Moneda Nacional - Miles de Pesos - Monto Devengado</t>
  </si>
  <si>
    <t>DECRETO EXENTO Nº 005 DE FECHA 02/02/2012</t>
  </si>
  <si>
    <t>INFORME DE EJECUCIÓN MAYO DE 2015 Moneda Nacional - Miles de Pesos - 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</si>
</sst>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2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G8" sqref="G8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 x14ac:dyDescent="0.25">
      <c r="A6" s="84" t="s">
        <v>2</v>
      </c>
      <c r="B6" s="84"/>
      <c r="C6" s="4"/>
      <c r="D6" s="88"/>
      <c r="E6" s="89"/>
      <c r="F6" s="5"/>
      <c r="G6" s="5"/>
    </row>
    <row r="7" spans="1:16" x14ac:dyDescent="0.25">
      <c r="A7" s="84" t="s">
        <v>3</v>
      </c>
      <c r="B7" s="84"/>
      <c r="C7" s="4"/>
      <c r="D7" s="5"/>
      <c r="E7" s="5"/>
      <c r="F7" s="5"/>
      <c r="G7" s="5"/>
      <c r="H7" s="6"/>
      <c r="I7" s="6"/>
    </row>
    <row r="8" spans="1:16" x14ac:dyDescent="0.25">
      <c r="A8" s="84" t="s">
        <v>4</v>
      </c>
      <c r="B8" s="84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75" t="s">
        <v>6</v>
      </c>
      <c r="C9" s="75"/>
      <c r="D9" s="8"/>
      <c r="E9" s="8"/>
      <c r="F9" s="8"/>
    </row>
    <row r="10" spans="1:16" ht="51" customHeight="1" x14ac:dyDescent="0.25">
      <c r="A10" s="9" t="s">
        <v>39</v>
      </c>
      <c r="B10" s="76">
        <v>7020365</v>
      </c>
      <c r="C10" s="76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7" t="s">
        <v>46</v>
      </c>
      <c r="B12" s="78"/>
      <c r="C12" s="78"/>
      <c r="D12" s="78"/>
      <c r="E12" s="78"/>
      <c r="F12" s="78"/>
      <c r="G12" s="79"/>
      <c r="H12" s="11"/>
      <c r="I12" s="80" t="s">
        <v>45</v>
      </c>
      <c r="J12" s="81"/>
      <c r="K12" s="81"/>
      <c r="L12" s="82"/>
      <c r="M12" s="11"/>
      <c r="N12" s="11"/>
      <c r="O12" s="11"/>
      <c r="P12" s="11"/>
    </row>
    <row r="13" spans="1:16" ht="15" customHeight="1" thickBot="1" x14ac:dyDescent="0.3">
      <c r="A13" s="73" t="s">
        <v>7</v>
      </c>
      <c r="B13" s="73" t="s">
        <v>8</v>
      </c>
      <c r="C13" s="73" t="s">
        <v>9</v>
      </c>
      <c r="D13" s="12" t="s">
        <v>10</v>
      </c>
      <c r="E13" s="13"/>
      <c r="F13" s="14"/>
      <c r="G13" s="73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74"/>
      <c r="B14" s="74"/>
      <c r="C14" s="74"/>
      <c r="D14" s="17"/>
      <c r="E14" s="17"/>
      <c r="F14" s="18"/>
      <c r="G14" s="74"/>
      <c r="H14" s="15"/>
      <c r="I14" s="73" t="s">
        <v>7</v>
      </c>
      <c r="J14" s="73" t="s">
        <v>8</v>
      </c>
      <c r="K14" s="73" t="s">
        <v>12</v>
      </c>
      <c r="L14" s="73" t="s">
        <v>44</v>
      </c>
      <c r="M14" s="15"/>
      <c r="N14" s="15"/>
      <c r="O14" s="15"/>
    </row>
    <row r="15" spans="1:16" ht="22.5" customHeight="1" x14ac:dyDescent="0.25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74"/>
      <c r="H15" s="15"/>
      <c r="I15" s="74"/>
      <c r="J15" s="74"/>
      <c r="K15" s="74"/>
      <c r="L15" s="74"/>
      <c r="M15" s="15"/>
      <c r="N15" s="15"/>
      <c r="O15" s="15"/>
    </row>
    <row r="16" spans="1:16" ht="25.5" customHeight="1" x14ac:dyDescent="0.25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83"/>
      <c r="H16" s="15"/>
      <c r="I16" s="74"/>
      <c r="J16" s="74"/>
      <c r="K16" s="74"/>
      <c r="L16" s="74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6364575</v>
      </c>
      <c r="D17" s="23">
        <f>SUM(D18:D25)</f>
        <v>655790</v>
      </c>
      <c r="E17" s="23">
        <f>E18+E19+E20+E21+E22+E24+E25</f>
        <v>0</v>
      </c>
      <c r="F17" s="23">
        <f>F18+F19+F20+F21+F22+F24+F25</f>
        <v>0</v>
      </c>
      <c r="G17" s="24">
        <f>+C17+D17+E17+F17</f>
        <v>7020365</v>
      </c>
      <c r="H17" s="25"/>
      <c r="I17" s="4"/>
      <c r="J17" s="22" t="s">
        <v>14</v>
      </c>
      <c r="K17" s="24">
        <f>K18+K19+K20++K21+K22+K23+K24+K25</f>
        <v>7020365</v>
      </c>
      <c r="L17" s="24">
        <f>L18+L19+L20++L21+L22+L23+L24+L25</f>
        <v>1671792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1431415</v>
      </c>
      <c r="D18" s="50">
        <v>0</v>
      </c>
      <c r="E18" s="50"/>
      <c r="F18" s="50"/>
      <c r="G18" s="24">
        <f t="shared" ref="G18:G2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195246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11854</v>
      </c>
      <c r="E19" s="50"/>
      <c r="F19" s="51"/>
      <c r="G19" s="24">
        <f t="shared" si="0"/>
        <v>11854</v>
      </c>
      <c r="H19" s="10"/>
      <c r="I19" s="28">
        <v>5</v>
      </c>
      <c r="J19" s="28" t="s">
        <v>15</v>
      </c>
      <c r="K19" s="30">
        <v>11854</v>
      </c>
      <c r="L19" s="30">
        <v>120647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2354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400463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17716</v>
      </c>
      <c r="E23" s="52"/>
      <c r="F23" s="53"/>
      <c r="G23" s="24">
        <f t="shared" si="0"/>
        <v>17716</v>
      </c>
      <c r="H23" s="32"/>
      <c r="I23" s="28">
        <v>12</v>
      </c>
      <c r="J23" s="28" t="s">
        <v>38</v>
      </c>
      <c r="K23" s="30">
        <v>17716</v>
      </c>
      <c r="L23" s="30">
        <v>16048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196350</v>
      </c>
      <c r="E24" s="52"/>
      <c r="F24" s="53"/>
      <c r="G24" s="24">
        <f t="shared" ref="G24:G43" si="1">+C24+D24+E24+F24</f>
        <v>196410</v>
      </c>
      <c r="H24" s="32"/>
      <c r="I24" s="28">
        <v>13</v>
      </c>
      <c r="J24" s="28" t="s">
        <v>36</v>
      </c>
      <c r="K24" s="30">
        <v>196410</v>
      </c>
      <c r="L24" s="30">
        <v>936887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70000</v>
      </c>
      <c r="D25" s="51">
        <v>429870</v>
      </c>
      <c r="E25" s="51"/>
      <c r="F25" s="53"/>
      <c r="G25" s="24">
        <f t="shared" si="1"/>
        <v>499870</v>
      </c>
      <c r="H25" s="36"/>
      <c r="I25" s="28">
        <v>15</v>
      </c>
      <c r="J25" s="35" t="s">
        <v>17</v>
      </c>
      <c r="K25" s="30">
        <v>499870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6267148</v>
      </c>
      <c r="D26" s="23">
        <f>D27+D28+D29+D30+D32+D33+D40+D42+D43+D41</f>
        <v>655790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6922938</v>
      </c>
      <c r="H26" s="27"/>
      <c r="I26" s="4"/>
      <c r="J26" s="22" t="s">
        <v>18</v>
      </c>
      <c r="K26" s="24">
        <f>K27+K28+K29+K30+K31+K32+K33+K40+K41+K42+K43</f>
        <v>7020365</v>
      </c>
      <c r="L26" s="24">
        <f>L27+L28+L29+L30+L31+L32+L33+L40+L41+L42+L43</f>
        <v>899380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2192042</v>
      </c>
      <c r="L27" s="30">
        <v>160511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2278595</v>
      </c>
      <c r="D28" s="29">
        <v>23260</v>
      </c>
      <c r="E28" s="48"/>
      <c r="F28" s="34"/>
      <c r="G28" s="30">
        <f t="shared" si="1"/>
        <v>2301855</v>
      </c>
      <c r="H28" s="32"/>
      <c r="I28" s="28">
        <v>22</v>
      </c>
      <c r="J28" s="28" t="s">
        <v>20</v>
      </c>
      <c r="K28" s="30">
        <v>2301855</v>
      </c>
      <c r="L28" s="30">
        <v>174115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1577642</v>
      </c>
      <c r="D30" s="45">
        <v>39181</v>
      </c>
      <c r="E30" s="30"/>
      <c r="F30" s="34"/>
      <c r="G30" s="30">
        <f t="shared" si="1"/>
        <v>1616823</v>
      </c>
      <c r="H30" s="32"/>
      <c r="I30" s="28">
        <v>24</v>
      </c>
      <c r="J30" s="28" t="s">
        <v>15</v>
      </c>
      <c r="K30" s="30">
        <v>1616823</v>
      </c>
      <c r="L30" s="30">
        <v>103138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2030</v>
      </c>
      <c r="D32" s="45">
        <v>0</v>
      </c>
      <c r="E32" s="30"/>
      <c r="F32" s="34"/>
      <c r="G32" s="30">
        <f t="shared" si="1"/>
        <v>2030</v>
      </c>
      <c r="H32" s="32"/>
      <c r="I32" s="28">
        <v>26</v>
      </c>
      <c r="J32" s="28" t="s">
        <v>29</v>
      </c>
      <c r="K32" s="30">
        <v>2030</v>
      </c>
      <c r="L32" s="30">
        <v>0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0</v>
      </c>
      <c r="E33" s="34">
        <v>0</v>
      </c>
      <c r="F33" s="4">
        <v>0</v>
      </c>
      <c r="G33" s="24">
        <f t="shared" si="1"/>
        <v>49928</v>
      </c>
      <c r="H33" s="32"/>
      <c r="I33" s="28">
        <v>29</v>
      </c>
      <c r="J33" s="28" t="s">
        <v>21</v>
      </c>
      <c r="K33" s="30">
        <f>SUM(K34:K39)</f>
        <v>49928</v>
      </c>
      <c r="L33" s="30">
        <f>SUM(L34:L39)</f>
        <v>2953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4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1"/>
        <v>15000</v>
      </c>
      <c r="H36" s="41"/>
      <c r="I36" s="9">
        <v>4</v>
      </c>
      <c r="J36" s="28" t="s">
        <v>23</v>
      </c>
      <c r="K36" s="30">
        <v>15000</v>
      </c>
      <c r="L36" s="30">
        <v>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1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0</v>
      </c>
      <c r="E38" s="42"/>
      <c r="F38" s="40"/>
      <c r="G38" s="43">
        <f t="shared" si="1"/>
        <v>9566</v>
      </c>
      <c r="H38" s="32"/>
      <c r="I38" s="9">
        <v>6</v>
      </c>
      <c r="J38" s="28" t="s">
        <v>25</v>
      </c>
      <c r="K38" s="30">
        <v>9566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1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117903</v>
      </c>
      <c r="D40" s="42">
        <v>406577</v>
      </c>
      <c r="E40" s="42"/>
      <c r="F40" s="40"/>
      <c r="G40" s="30">
        <f t="shared" si="1"/>
        <v>524480</v>
      </c>
      <c r="H40" s="41"/>
      <c r="I40" s="28">
        <v>31</v>
      </c>
      <c r="J40" s="38" t="s">
        <v>31</v>
      </c>
      <c r="K40" s="30">
        <v>524480</v>
      </c>
      <c r="L40" s="30">
        <v>221931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62435</v>
      </c>
      <c r="D41" s="42"/>
      <c r="E41" s="42"/>
      <c r="F41" s="40"/>
      <c r="G41" s="30">
        <f t="shared" si="1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50000</v>
      </c>
      <c r="D42" s="47">
        <v>186772</v>
      </c>
      <c r="E42" s="42"/>
      <c r="F42" s="40"/>
      <c r="G42" s="30">
        <f t="shared" si="1"/>
        <v>236772</v>
      </c>
      <c r="H42" s="41"/>
      <c r="I42" s="28">
        <v>34</v>
      </c>
      <c r="J42" s="38" t="s">
        <v>32</v>
      </c>
      <c r="K42" s="30">
        <v>236772</v>
      </c>
      <c r="L42" s="30">
        <v>236732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37" workbookViewId="0">
      <selection activeCell="G10" sqref="G10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 x14ac:dyDescent="0.25">
      <c r="A6" s="84" t="s">
        <v>2</v>
      </c>
      <c r="B6" s="84"/>
      <c r="C6" s="56"/>
      <c r="D6" s="88"/>
      <c r="E6" s="89"/>
      <c r="F6" s="5"/>
      <c r="G6" s="5"/>
    </row>
    <row r="7" spans="1:16" x14ac:dyDescent="0.25">
      <c r="A7" s="84" t="s">
        <v>3</v>
      </c>
      <c r="B7" s="84"/>
      <c r="C7" s="56"/>
      <c r="D7" s="5"/>
      <c r="E7" s="5"/>
      <c r="F7" s="5"/>
      <c r="G7" s="5"/>
      <c r="H7" s="6"/>
      <c r="I7" s="6"/>
    </row>
    <row r="8" spans="1:16" x14ac:dyDescent="0.25">
      <c r="A8" s="84" t="s">
        <v>4</v>
      </c>
      <c r="B8" s="84"/>
      <c r="C8" s="56"/>
      <c r="D8" s="5"/>
      <c r="E8" s="5"/>
      <c r="F8" s="5"/>
      <c r="G8" s="5"/>
      <c r="H8" s="5"/>
      <c r="I8" s="5"/>
    </row>
    <row r="9" spans="1:16" ht="35.25" customHeight="1" x14ac:dyDescent="0.25">
      <c r="A9" s="57" t="s">
        <v>5</v>
      </c>
      <c r="B9" s="75" t="s">
        <v>6</v>
      </c>
      <c r="C9" s="75"/>
      <c r="D9" s="8"/>
      <c r="E9" s="8"/>
      <c r="F9" s="8"/>
    </row>
    <row r="10" spans="1:16" ht="51" customHeight="1" x14ac:dyDescent="0.25">
      <c r="A10" s="9" t="s">
        <v>39</v>
      </c>
      <c r="B10" s="76">
        <v>8016700</v>
      </c>
      <c r="C10" s="76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7" t="s">
        <v>46</v>
      </c>
      <c r="B12" s="78"/>
      <c r="C12" s="78"/>
      <c r="D12" s="78"/>
      <c r="E12" s="78"/>
      <c r="F12" s="78"/>
      <c r="G12" s="79"/>
      <c r="H12" s="11"/>
      <c r="I12" s="80" t="s">
        <v>47</v>
      </c>
      <c r="J12" s="81"/>
      <c r="K12" s="81"/>
      <c r="L12" s="82"/>
      <c r="M12" s="11"/>
      <c r="N12" s="11"/>
      <c r="O12" s="11"/>
      <c r="P12" s="11"/>
    </row>
    <row r="13" spans="1:16" ht="15" customHeight="1" thickBot="1" x14ac:dyDescent="0.3">
      <c r="A13" s="73" t="s">
        <v>7</v>
      </c>
      <c r="B13" s="73" t="s">
        <v>8</v>
      </c>
      <c r="C13" s="73" t="s">
        <v>9</v>
      </c>
      <c r="D13" s="12" t="s">
        <v>10</v>
      </c>
      <c r="E13" s="13"/>
      <c r="F13" s="14"/>
      <c r="G13" s="73" t="s">
        <v>11</v>
      </c>
      <c r="H13" s="15"/>
      <c r="I13" s="59"/>
      <c r="J13" s="59"/>
      <c r="K13" s="59"/>
      <c r="L13" s="59"/>
      <c r="M13" s="15"/>
      <c r="N13" s="15"/>
      <c r="O13" s="15"/>
    </row>
    <row r="14" spans="1:16" x14ac:dyDescent="0.25">
      <c r="A14" s="74"/>
      <c r="B14" s="74"/>
      <c r="C14" s="74"/>
      <c r="D14" s="17"/>
      <c r="E14" s="17"/>
      <c r="F14" s="18"/>
      <c r="G14" s="74"/>
      <c r="H14" s="15"/>
      <c r="I14" s="73" t="s">
        <v>7</v>
      </c>
      <c r="J14" s="73" t="s">
        <v>8</v>
      </c>
      <c r="K14" s="73" t="s">
        <v>12</v>
      </c>
      <c r="L14" s="73" t="s">
        <v>44</v>
      </c>
      <c r="M14" s="15"/>
      <c r="N14" s="15"/>
      <c r="O14" s="15"/>
    </row>
    <row r="15" spans="1:16" ht="22.5" customHeight="1" x14ac:dyDescent="0.25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74"/>
      <c r="H15" s="15"/>
      <c r="I15" s="74"/>
      <c r="J15" s="74"/>
      <c r="K15" s="74"/>
      <c r="L15" s="74"/>
      <c r="M15" s="15"/>
      <c r="N15" s="15"/>
      <c r="O15" s="15"/>
    </row>
    <row r="16" spans="1:16" ht="25.5" customHeight="1" x14ac:dyDescent="0.25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83"/>
      <c r="H16" s="15"/>
      <c r="I16" s="74"/>
      <c r="J16" s="74"/>
      <c r="K16" s="74"/>
      <c r="L16" s="74"/>
      <c r="M16" s="15"/>
      <c r="N16" s="15"/>
      <c r="O16" s="15"/>
    </row>
    <row r="17" spans="1:15" x14ac:dyDescent="0.25">
      <c r="A17" s="56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0</v>
      </c>
      <c r="G17" s="24">
        <f>+C17+D17+E17+F17</f>
        <v>8016700</v>
      </c>
      <c r="H17" s="25"/>
      <c r="I17" s="56"/>
      <c r="J17" s="22" t="s">
        <v>14</v>
      </c>
      <c r="K17" s="24">
        <f>K18+K19+K20++K21+K22+K23+K24+K25</f>
        <v>8016700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56">
        <v>3</v>
      </c>
      <c r="B18" s="28" t="s">
        <v>33</v>
      </c>
      <c r="C18" s="58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56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/>
      <c r="G19" s="24">
        <f t="shared" si="0"/>
        <v>184227</v>
      </c>
      <c r="H19" s="10"/>
      <c r="I19" s="28">
        <v>5</v>
      </c>
      <c r="J19" s="28" t="s">
        <v>15</v>
      </c>
      <c r="K19" s="30">
        <v>184227</v>
      </c>
      <c r="L19" s="30">
        <v>299318</v>
      </c>
      <c r="M19" s="31"/>
      <c r="N19" s="31"/>
      <c r="O19" s="32"/>
    </row>
    <row r="20" spans="1:15" ht="23.25" x14ac:dyDescent="0.25">
      <c r="A20" s="5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/>
      <c r="G24" s="24">
        <f t="shared" si="0"/>
        <v>748024</v>
      </c>
      <c r="H24" s="32"/>
      <c r="I24" s="28">
        <v>13</v>
      </c>
      <c r="J24" s="28" t="s">
        <v>36</v>
      </c>
      <c r="K24" s="30">
        <v>748024</v>
      </c>
      <c r="L24" s="30">
        <v>938345</v>
      </c>
      <c r="M24" s="31"/>
      <c r="N24" s="31"/>
      <c r="O24" s="32"/>
    </row>
    <row r="25" spans="1:15" ht="23.25" x14ac:dyDescent="0.25">
      <c r="A25" s="56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56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0</v>
      </c>
      <c r="G26" s="24">
        <f>+C26+D26+E26+F26</f>
        <v>8016690</v>
      </c>
      <c r="H26" s="27"/>
      <c r="I26" s="56"/>
      <c r="J26" s="22" t="s">
        <v>18</v>
      </c>
      <c r="K26" s="24">
        <f>K27+K28+K29+K30+K31+K32+K33+K40+K41+K42+K43</f>
        <v>8016698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58">
        <v>2192042</v>
      </c>
      <c r="D27" s="58">
        <v>50208</v>
      </c>
      <c r="E27" s="58"/>
      <c r="F27" s="56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58">
        <v>2278595</v>
      </c>
      <c r="D28" s="58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58">
        <v>33990</v>
      </c>
      <c r="D29" s="58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58">
        <v>1577642</v>
      </c>
      <c r="D30" s="58">
        <v>39181</v>
      </c>
      <c r="E30" s="30">
        <v>172373</v>
      </c>
      <c r="F30" s="34"/>
      <c r="G30" s="30">
        <f t="shared" si="0"/>
        <v>1789196</v>
      </c>
      <c r="H30" s="32"/>
      <c r="I30" s="28">
        <v>24</v>
      </c>
      <c r="J30" s="28" t="s">
        <v>15</v>
      </c>
      <c r="K30" s="30">
        <v>1789194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8">
        <v>10</v>
      </c>
      <c r="D31" s="58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58">
        <v>2030</v>
      </c>
      <c r="D32" s="58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56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56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56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58">
        <v>117903</v>
      </c>
      <c r="D40" s="42">
        <v>948087</v>
      </c>
      <c r="E40" s="42">
        <v>5704</v>
      </c>
      <c r="F40" s="40"/>
      <c r="G40" s="30">
        <f t="shared" si="0"/>
        <v>1071694</v>
      </c>
      <c r="H40" s="41"/>
      <c r="I40" s="28">
        <v>31</v>
      </c>
      <c r="J40" s="38" t="s">
        <v>31</v>
      </c>
      <c r="K40" s="30">
        <v>1071694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58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58">
        <v>50000</v>
      </c>
      <c r="D42" s="58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56"/>
      <c r="E43" s="56"/>
      <c r="F43" s="30"/>
      <c r="G43" s="30">
        <f t="shared" si="0"/>
        <v>0</v>
      </c>
      <c r="H43" s="5"/>
      <c r="I43" s="56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F19" sqref="F19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</row>
    <row r="3" spans="1:16" ht="1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86" t="s">
        <v>1</v>
      </c>
      <c r="B5" s="87"/>
      <c r="C5" s="87"/>
      <c r="D5" s="87"/>
      <c r="E5" s="87"/>
      <c r="F5" s="2"/>
      <c r="G5" s="2"/>
      <c r="H5" s="2"/>
      <c r="I5" s="3"/>
    </row>
    <row r="6" spans="1:16" ht="15" customHeight="1" x14ac:dyDescent="0.25">
      <c r="A6" s="84" t="s">
        <v>2</v>
      </c>
      <c r="B6" s="84"/>
      <c r="C6" s="60"/>
      <c r="D6" s="88"/>
      <c r="E6" s="89"/>
      <c r="F6" s="5"/>
      <c r="G6" s="5"/>
    </row>
    <row r="7" spans="1:16" x14ac:dyDescent="0.25">
      <c r="A7" s="84" t="s">
        <v>3</v>
      </c>
      <c r="B7" s="84"/>
      <c r="C7" s="60"/>
      <c r="D7" s="5"/>
      <c r="E7" s="5"/>
      <c r="F7" s="5"/>
      <c r="G7" s="5"/>
      <c r="H7" s="6"/>
      <c r="I7" s="6"/>
    </row>
    <row r="8" spans="1:16" x14ac:dyDescent="0.25">
      <c r="A8" s="84" t="s">
        <v>4</v>
      </c>
      <c r="B8" s="84"/>
      <c r="C8" s="60"/>
      <c r="D8" s="5"/>
      <c r="E8" s="5"/>
      <c r="F8" s="5"/>
      <c r="G8" s="5"/>
      <c r="H8" s="5"/>
      <c r="I8" s="5"/>
    </row>
    <row r="9" spans="1:16" ht="35.25" customHeight="1" x14ac:dyDescent="0.25">
      <c r="A9" s="61" t="s">
        <v>5</v>
      </c>
      <c r="B9" s="75" t="s">
        <v>6</v>
      </c>
      <c r="C9" s="75"/>
      <c r="D9" s="8"/>
      <c r="E9" s="8"/>
      <c r="F9" s="8"/>
    </row>
    <row r="10" spans="1:16" ht="51" customHeight="1" x14ac:dyDescent="0.25">
      <c r="A10" s="9" t="s">
        <v>39</v>
      </c>
      <c r="B10" s="76">
        <v>8269711</v>
      </c>
      <c r="C10" s="76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7" t="s">
        <v>46</v>
      </c>
      <c r="B12" s="78"/>
      <c r="C12" s="78"/>
      <c r="D12" s="78"/>
      <c r="E12" s="78"/>
      <c r="F12" s="78"/>
      <c r="G12" s="79"/>
      <c r="H12" s="11"/>
      <c r="I12" s="80" t="s">
        <v>48</v>
      </c>
      <c r="J12" s="81"/>
      <c r="K12" s="81"/>
      <c r="L12" s="82"/>
      <c r="M12" s="11"/>
      <c r="N12" s="11"/>
      <c r="O12" s="11"/>
      <c r="P12" s="11"/>
    </row>
    <row r="13" spans="1:16" ht="15" customHeight="1" thickBot="1" x14ac:dyDescent="0.3">
      <c r="A13" s="73" t="s">
        <v>7</v>
      </c>
      <c r="B13" s="73" t="s">
        <v>8</v>
      </c>
      <c r="C13" s="73" t="s">
        <v>9</v>
      </c>
      <c r="D13" s="12" t="s">
        <v>10</v>
      </c>
      <c r="E13" s="13"/>
      <c r="F13" s="14"/>
      <c r="G13" s="73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 x14ac:dyDescent="0.25">
      <c r="A14" s="74"/>
      <c r="B14" s="74"/>
      <c r="C14" s="74"/>
      <c r="D14" s="17"/>
      <c r="E14" s="17"/>
      <c r="F14" s="18"/>
      <c r="G14" s="74"/>
      <c r="H14" s="15"/>
      <c r="I14" s="73" t="s">
        <v>7</v>
      </c>
      <c r="J14" s="73" t="s">
        <v>8</v>
      </c>
      <c r="K14" s="73" t="s">
        <v>12</v>
      </c>
      <c r="L14" s="73" t="s">
        <v>44</v>
      </c>
      <c r="M14" s="15"/>
      <c r="N14" s="15"/>
      <c r="O14" s="15"/>
    </row>
    <row r="15" spans="1:16" ht="22.5" customHeight="1" x14ac:dyDescent="0.25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74"/>
      <c r="H15" s="15"/>
      <c r="I15" s="74"/>
      <c r="J15" s="74"/>
      <c r="K15" s="74"/>
      <c r="L15" s="74"/>
      <c r="M15" s="15"/>
      <c r="N15" s="15"/>
      <c r="O15" s="15"/>
    </row>
    <row r="16" spans="1:16" ht="25.5" customHeight="1" x14ac:dyDescent="0.25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83"/>
      <c r="H16" s="15"/>
      <c r="I16" s="74"/>
      <c r="J16" s="74"/>
      <c r="K16" s="74"/>
      <c r="L16" s="74"/>
      <c r="M16" s="15"/>
      <c r="N16" s="15"/>
      <c r="O16" s="15"/>
    </row>
    <row r="17" spans="1:15" x14ac:dyDescent="0.25">
      <c r="A17" s="60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4">
        <f>+C17+D17+E17+F17</f>
        <v>8269711</v>
      </c>
      <c r="H17" s="25"/>
      <c r="I17" s="60"/>
      <c r="J17" s="22" t="s">
        <v>14</v>
      </c>
      <c r="K17" s="24">
        <f>K18+K19+K20++K21+K22+K23+K24+K25</f>
        <v>8269711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60">
        <v>3</v>
      </c>
      <c r="B18" s="28" t="s">
        <v>33</v>
      </c>
      <c r="C18" s="62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60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24">
        <f t="shared" si="0"/>
        <v>246910</v>
      </c>
      <c r="H19" s="10"/>
      <c r="I19" s="28">
        <v>5</v>
      </c>
      <c r="J19" s="28" t="s">
        <v>15</v>
      </c>
      <c r="K19" s="30">
        <v>246910</v>
      </c>
      <c r="L19" s="30">
        <v>299318</v>
      </c>
      <c r="M19" s="31"/>
      <c r="N19" s="31"/>
      <c r="O19" s="32"/>
    </row>
    <row r="20" spans="1:15" ht="23.25" x14ac:dyDescent="0.25">
      <c r="A20" s="60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24">
        <f t="shared" si="0"/>
        <v>938352</v>
      </c>
      <c r="H24" s="32"/>
      <c r="I24" s="28">
        <v>13</v>
      </c>
      <c r="J24" s="28" t="s">
        <v>36</v>
      </c>
      <c r="K24" s="30">
        <v>938352</v>
      </c>
      <c r="L24" s="30">
        <v>938345</v>
      </c>
      <c r="M24" s="31"/>
      <c r="N24" s="31"/>
      <c r="O24" s="32"/>
    </row>
    <row r="25" spans="1:15" ht="23.25" x14ac:dyDescent="0.25">
      <c r="A25" s="60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60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253011</v>
      </c>
      <c r="G26" s="24">
        <f>G27+G28+G29+G30+G31+G32+G33+G40+G41+G42</f>
        <v>8269711</v>
      </c>
      <c r="H26" s="27"/>
      <c r="I26" s="60"/>
      <c r="J26" s="22" t="s">
        <v>18</v>
      </c>
      <c r="K26" s="24">
        <f>K27+K28+K29+K30+K31+K32+K33+K40+K41+K42+K43</f>
        <v>8269711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62">
        <v>2192042</v>
      </c>
      <c r="D27" s="62">
        <v>50208</v>
      </c>
      <c r="E27" s="62"/>
      <c r="F27" s="60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62">
        <v>2278595</v>
      </c>
      <c r="D28" s="62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62">
        <v>33990</v>
      </c>
      <c r="D29" s="62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62">
        <v>1577642</v>
      </c>
      <c r="D30" s="62">
        <v>39181</v>
      </c>
      <c r="E30" s="30">
        <v>172373</v>
      </c>
      <c r="F30" s="34">
        <v>62683</v>
      </c>
      <c r="G30" s="30">
        <f t="shared" si="0"/>
        <v>1851879</v>
      </c>
      <c r="H30" s="32"/>
      <c r="I30" s="28">
        <v>24</v>
      </c>
      <c r="J30" s="28" t="s">
        <v>15</v>
      </c>
      <c r="K30" s="30">
        <v>1851879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62">
        <v>2030</v>
      </c>
      <c r="D32" s="62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60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60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62">
        <v>117903</v>
      </c>
      <c r="D40" s="42">
        <v>948087</v>
      </c>
      <c r="E40" s="42">
        <v>5704</v>
      </c>
      <c r="F40" s="40">
        <v>190328</v>
      </c>
      <c r="G40" s="30">
        <f t="shared" si="0"/>
        <v>1262022</v>
      </c>
      <c r="H40" s="41"/>
      <c r="I40" s="28">
        <v>31</v>
      </c>
      <c r="J40" s="38" t="s">
        <v>31</v>
      </c>
      <c r="K40" s="30">
        <v>1262022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62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62">
        <v>50000</v>
      </c>
      <c r="D42" s="62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topLeftCell="A2" workbookViewId="0">
      <selection activeCell="H30" sqref="H30:H32"/>
    </sheetView>
  </sheetViews>
  <sheetFormatPr baseColWidth="10" defaultRowHeight="15" x14ac:dyDescent="0.25"/>
  <cols>
    <col min="1" max="1" width="19.42578125" customWidth="1"/>
    <col min="2" max="3" width="13" customWidth="1"/>
    <col min="8" max="8" width="14.7109375" customWidth="1"/>
    <col min="9" max="9" width="7.42578125" customWidth="1"/>
    <col min="10" max="10" width="18.28515625" bestFit="1" customWidth="1"/>
    <col min="11" max="11" width="13.140625" customWidth="1"/>
  </cols>
  <sheetData>
    <row r="2" spans="1:17" ht="15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"/>
      <c r="O2" s="1"/>
      <c r="P2" s="1"/>
      <c r="Q2" s="1"/>
    </row>
    <row r="3" spans="1:17" ht="1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1"/>
      <c r="O3" s="1"/>
      <c r="P3" s="1"/>
      <c r="Q3" s="1"/>
    </row>
    <row r="4" spans="1:17" ht="15.75" thickBot="1" x14ac:dyDescent="0.3"/>
    <row r="5" spans="1:17" ht="15" customHeight="1" x14ac:dyDescent="0.25">
      <c r="A5" s="86" t="s">
        <v>1</v>
      </c>
      <c r="B5" s="87"/>
      <c r="C5" s="87"/>
      <c r="D5" s="87"/>
      <c r="E5" s="87"/>
      <c r="F5" s="2"/>
      <c r="G5" s="2"/>
      <c r="H5" s="2"/>
      <c r="I5" s="2"/>
      <c r="J5" s="3"/>
    </row>
    <row r="6" spans="1:17" ht="15" customHeight="1" x14ac:dyDescent="0.25">
      <c r="A6" s="84" t="s">
        <v>2</v>
      </c>
      <c r="B6" s="84"/>
      <c r="C6" s="67"/>
      <c r="D6" s="88"/>
      <c r="E6" s="89"/>
      <c r="F6" s="5"/>
      <c r="G6" s="5"/>
      <c r="H6" s="5"/>
    </row>
    <row r="7" spans="1:17" x14ac:dyDescent="0.25">
      <c r="A7" s="84" t="s">
        <v>3</v>
      </c>
      <c r="B7" s="84"/>
      <c r="C7" s="67"/>
      <c r="D7" s="5"/>
      <c r="E7" s="5"/>
      <c r="F7" s="5"/>
      <c r="G7" s="5"/>
      <c r="H7" s="5"/>
      <c r="I7" s="6"/>
      <c r="J7" s="6"/>
    </row>
    <row r="8" spans="1:17" x14ac:dyDescent="0.25">
      <c r="A8" s="84" t="s">
        <v>4</v>
      </c>
      <c r="B8" s="84"/>
      <c r="C8" s="67"/>
      <c r="D8" s="5"/>
      <c r="E8" s="5"/>
      <c r="F8" s="5"/>
      <c r="G8" s="5"/>
      <c r="H8" s="5"/>
      <c r="I8" s="5"/>
      <c r="J8" s="5"/>
    </row>
    <row r="9" spans="1:17" ht="35.25" customHeight="1" x14ac:dyDescent="0.25">
      <c r="A9" s="64" t="s">
        <v>5</v>
      </c>
      <c r="B9" s="75" t="s">
        <v>6</v>
      </c>
      <c r="C9" s="75"/>
      <c r="D9" s="8"/>
      <c r="E9" s="8"/>
      <c r="F9" s="8"/>
      <c r="G9" s="8"/>
    </row>
    <row r="10" spans="1:17" ht="51" customHeight="1" x14ac:dyDescent="0.25">
      <c r="A10" s="9" t="s">
        <v>39</v>
      </c>
      <c r="B10" s="76">
        <v>8368149</v>
      </c>
      <c r="C10" s="76"/>
      <c r="D10" s="10"/>
      <c r="E10" s="10"/>
      <c r="F10" s="10"/>
      <c r="G10" s="10"/>
    </row>
    <row r="11" spans="1:17" ht="15.75" thickBot="1" x14ac:dyDescent="0.3"/>
    <row r="12" spans="1:17" ht="42.75" customHeight="1" thickBot="1" x14ac:dyDescent="0.3">
      <c r="A12" s="77" t="s">
        <v>46</v>
      </c>
      <c r="B12" s="78"/>
      <c r="C12" s="78"/>
      <c r="D12" s="78"/>
      <c r="E12" s="78"/>
      <c r="F12" s="78"/>
      <c r="G12" s="78"/>
      <c r="H12" s="79"/>
      <c r="I12" s="11"/>
      <c r="J12" s="80" t="s">
        <v>49</v>
      </c>
      <c r="K12" s="81"/>
      <c r="L12" s="81"/>
      <c r="M12" s="82"/>
      <c r="N12" s="11"/>
      <c r="O12" s="11"/>
      <c r="P12" s="11"/>
      <c r="Q12" s="11"/>
    </row>
    <row r="13" spans="1:17" ht="15" customHeight="1" thickBot="1" x14ac:dyDescent="0.3">
      <c r="A13" s="73" t="s">
        <v>7</v>
      </c>
      <c r="B13" s="73" t="s">
        <v>8</v>
      </c>
      <c r="C13" s="73" t="s">
        <v>9</v>
      </c>
      <c r="D13" s="90" t="s">
        <v>10</v>
      </c>
      <c r="E13" s="91"/>
      <c r="F13" s="91"/>
      <c r="G13" s="92"/>
      <c r="H13" s="73" t="s">
        <v>11</v>
      </c>
      <c r="I13" s="15"/>
      <c r="J13" s="66"/>
      <c r="K13" s="66"/>
      <c r="L13" s="66"/>
      <c r="M13" s="66"/>
      <c r="N13" s="15"/>
      <c r="O13" s="15"/>
      <c r="P13" s="15"/>
    </row>
    <row r="14" spans="1:17" x14ac:dyDescent="0.25">
      <c r="A14" s="74"/>
      <c r="B14" s="74"/>
      <c r="C14" s="74"/>
      <c r="D14" s="17"/>
      <c r="E14" s="17"/>
      <c r="F14" s="18"/>
      <c r="G14" s="17"/>
      <c r="H14" s="74"/>
      <c r="I14" s="15"/>
      <c r="J14" s="73" t="s">
        <v>7</v>
      </c>
      <c r="K14" s="73" t="s">
        <v>8</v>
      </c>
      <c r="L14" s="73" t="s">
        <v>12</v>
      </c>
      <c r="M14" s="73" t="s">
        <v>44</v>
      </c>
      <c r="N14" s="15"/>
      <c r="O14" s="15"/>
      <c r="P14" s="15"/>
    </row>
    <row r="15" spans="1:17" ht="22.5" customHeight="1" x14ac:dyDescent="0.25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54" t="s">
        <v>50</v>
      </c>
      <c r="H15" s="74"/>
      <c r="I15" s="15"/>
      <c r="J15" s="74"/>
      <c r="K15" s="74"/>
      <c r="L15" s="74"/>
      <c r="M15" s="74"/>
      <c r="N15" s="15"/>
      <c r="O15" s="15"/>
      <c r="P15" s="15"/>
    </row>
    <row r="16" spans="1:17" ht="25.5" customHeight="1" x14ac:dyDescent="0.25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21" t="s">
        <v>13</v>
      </c>
      <c r="H16" s="83"/>
      <c r="I16" s="15"/>
      <c r="J16" s="74"/>
      <c r="K16" s="74"/>
      <c r="L16" s="74"/>
      <c r="M16" s="74"/>
      <c r="N16" s="15"/>
      <c r="O16" s="15"/>
      <c r="P16" s="15"/>
    </row>
    <row r="17" spans="1:16" x14ac:dyDescent="0.25">
      <c r="A17" s="67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3"/>
      <c r="H17" s="24">
        <f>+C17+D17+E17+F17</f>
        <v>8269711</v>
      </c>
      <c r="I17" s="25"/>
      <c r="J17" s="67"/>
      <c r="K17" s="22" t="s">
        <v>14</v>
      </c>
      <c r="L17" s="24">
        <f>L18+L19+L20++L21+L22+L23+L24+L25</f>
        <v>8368149</v>
      </c>
      <c r="M17" s="24">
        <f>M18+M19+M20++M21+M22+M23+M24+M25</f>
        <v>4599409</v>
      </c>
      <c r="N17" s="26"/>
      <c r="O17" s="26"/>
      <c r="P17" s="27"/>
    </row>
    <row r="18" spans="1:16" s="49" customFormat="1" ht="23.25" x14ac:dyDescent="0.25">
      <c r="A18" s="67">
        <v>3</v>
      </c>
      <c r="B18" s="28" t="s">
        <v>33</v>
      </c>
      <c r="C18" s="65">
        <v>1431415</v>
      </c>
      <c r="D18" s="50">
        <v>0</v>
      </c>
      <c r="E18" s="50"/>
      <c r="F18" s="50"/>
      <c r="G18" s="50"/>
      <c r="H18" s="24">
        <f t="shared" ref="H18:H43" si="0">+C18+D18+E18+F18</f>
        <v>1431415</v>
      </c>
      <c r="I18" s="10"/>
      <c r="J18" s="28">
        <v>3</v>
      </c>
      <c r="K18" s="28" t="s">
        <v>33</v>
      </c>
      <c r="L18" s="30">
        <v>1431415</v>
      </c>
      <c r="M18" s="30">
        <v>1108214</v>
      </c>
      <c r="N18" s="31"/>
      <c r="O18" s="31"/>
      <c r="P18" s="32"/>
    </row>
    <row r="19" spans="1:16" ht="23.25" x14ac:dyDescent="0.25">
      <c r="A19" s="67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51">
        <v>91843</v>
      </c>
      <c r="H19" s="24">
        <f>SUM(C19:G19)</f>
        <v>338753</v>
      </c>
      <c r="I19" s="10"/>
      <c r="J19" s="28">
        <v>5</v>
      </c>
      <c r="K19" s="28" t="s">
        <v>15</v>
      </c>
      <c r="L19" s="30">
        <v>338753</v>
      </c>
      <c r="M19" s="30">
        <v>436839</v>
      </c>
      <c r="N19" s="31"/>
      <c r="O19" s="31"/>
      <c r="P19" s="32"/>
    </row>
    <row r="20" spans="1:16" ht="23.25" x14ac:dyDescent="0.25">
      <c r="A20" s="67">
        <v>6</v>
      </c>
      <c r="B20" s="28" t="s">
        <v>34</v>
      </c>
      <c r="C20" s="50">
        <v>19000</v>
      </c>
      <c r="D20" s="50">
        <v>0</v>
      </c>
      <c r="E20" s="50"/>
      <c r="F20" s="51"/>
      <c r="G20" s="51"/>
      <c r="H20" s="24">
        <f t="shared" ref="H20:H21" si="1">SUM(C20:G20)</f>
        <v>19000</v>
      </c>
      <c r="I20" s="10"/>
      <c r="J20" s="28">
        <v>6</v>
      </c>
      <c r="K20" s="28" t="s">
        <v>34</v>
      </c>
      <c r="L20" s="30">
        <v>19000</v>
      </c>
      <c r="M20" s="30">
        <v>7311</v>
      </c>
      <c r="N20" s="31"/>
      <c r="O20" s="31"/>
      <c r="P20" s="32"/>
    </row>
    <row r="21" spans="1:16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53">
        <v>6595</v>
      </c>
      <c r="H21" s="24">
        <f t="shared" si="1"/>
        <v>4850685</v>
      </c>
      <c r="I21" s="32"/>
      <c r="J21" s="28">
        <v>8</v>
      </c>
      <c r="K21" s="28" t="s">
        <v>16</v>
      </c>
      <c r="L21" s="30">
        <v>4850685</v>
      </c>
      <c r="M21" s="30">
        <v>1323036</v>
      </c>
      <c r="N21" s="31"/>
      <c r="O21" s="31"/>
      <c r="P21" s="32"/>
    </row>
    <row r="22" spans="1:16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24">
        <f t="shared" si="0"/>
        <v>10</v>
      </c>
      <c r="I22" s="32"/>
      <c r="J22" s="28">
        <v>10</v>
      </c>
      <c r="K22" s="28" t="s">
        <v>35</v>
      </c>
      <c r="L22" s="30">
        <v>10</v>
      </c>
      <c r="M22" s="30">
        <v>591</v>
      </c>
      <c r="N22" s="31"/>
      <c r="O22" s="31"/>
      <c r="P22" s="32"/>
    </row>
    <row r="23" spans="1:16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53"/>
      <c r="H23" s="24">
        <f t="shared" si="0"/>
        <v>16416</v>
      </c>
      <c r="I23" s="32"/>
      <c r="J23" s="28">
        <v>12</v>
      </c>
      <c r="K23" s="28" t="s">
        <v>38</v>
      </c>
      <c r="L23" s="30">
        <v>16416</v>
      </c>
      <c r="M23" s="30">
        <v>11540</v>
      </c>
      <c r="N23" s="31"/>
      <c r="O23" s="31"/>
      <c r="P23" s="32"/>
    </row>
    <row r="24" spans="1:16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53"/>
      <c r="H24" s="24">
        <f t="shared" si="0"/>
        <v>938352</v>
      </c>
      <c r="I24" s="32"/>
      <c r="J24" s="28">
        <v>13</v>
      </c>
      <c r="K24" s="28" t="s">
        <v>36</v>
      </c>
      <c r="L24" s="30">
        <v>938352</v>
      </c>
      <c r="M24" s="30">
        <v>938360</v>
      </c>
      <c r="N24" s="31"/>
      <c r="O24" s="31"/>
      <c r="P24" s="32"/>
    </row>
    <row r="25" spans="1:16" ht="23.25" x14ac:dyDescent="0.25">
      <c r="A25" s="67">
        <v>15</v>
      </c>
      <c r="B25" s="35" t="s">
        <v>17</v>
      </c>
      <c r="C25" s="50">
        <v>70000</v>
      </c>
      <c r="D25" s="51">
        <v>703518</v>
      </c>
      <c r="E25" s="51"/>
      <c r="F25" s="53"/>
      <c r="G25" s="53"/>
      <c r="H25" s="24">
        <f t="shared" si="0"/>
        <v>773518</v>
      </c>
      <c r="I25" s="36"/>
      <c r="J25" s="28">
        <v>15</v>
      </c>
      <c r="K25" s="35" t="s">
        <v>17</v>
      </c>
      <c r="L25" s="30">
        <v>773518</v>
      </c>
      <c r="M25" s="50">
        <v>773518</v>
      </c>
      <c r="N25" s="31"/>
      <c r="O25" s="31"/>
      <c r="P25" s="10"/>
    </row>
    <row r="26" spans="1:16" x14ac:dyDescent="0.25">
      <c r="A26" s="67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2">E27+E28+E29+E30+E32+E33+E40+E42+E43+E41</f>
        <v>178077</v>
      </c>
      <c r="F26" s="23">
        <f t="shared" si="2"/>
        <v>253011</v>
      </c>
      <c r="G26" s="23"/>
      <c r="H26" s="24">
        <f>H27+H28+H29+H30+H31+H32+H33+H40+H41+H42</f>
        <v>8368149</v>
      </c>
      <c r="I26" s="27"/>
      <c r="J26" s="67"/>
      <c r="K26" s="22" t="s">
        <v>18</v>
      </c>
      <c r="L26" s="24">
        <f>L27+L28+L29+L30+L31+L32+L33+L40+L41+L42+L43</f>
        <v>8368149</v>
      </c>
      <c r="M26" s="24">
        <f>M27+M28+M29+M30+M31+M32+M33+M40+M41+M42+M43</f>
        <v>3697924</v>
      </c>
      <c r="N26" s="26"/>
      <c r="O26" s="26"/>
      <c r="P26" s="27"/>
    </row>
    <row r="27" spans="1:16" ht="23.25" x14ac:dyDescent="0.25">
      <c r="A27" s="28">
        <v>21</v>
      </c>
      <c r="B27" s="28" t="s">
        <v>19</v>
      </c>
      <c r="C27" s="65">
        <v>2192042</v>
      </c>
      <c r="D27" s="65">
        <v>50208</v>
      </c>
      <c r="E27" s="65"/>
      <c r="F27" s="67"/>
      <c r="G27" s="67">
        <v>17375</v>
      </c>
      <c r="H27" s="30">
        <f>SUM(C27:G27)</f>
        <v>2259625</v>
      </c>
      <c r="I27" s="32"/>
      <c r="J27" s="28">
        <v>21</v>
      </c>
      <c r="K27" s="28" t="s">
        <v>19</v>
      </c>
      <c r="L27" s="30">
        <v>2259625</v>
      </c>
      <c r="M27" s="30">
        <v>876783</v>
      </c>
      <c r="N27" s="31"/>
      <c r="O27" s="31"/>
      <c r="P27" s="32"/>
    </row>
    <row r="28" spans="1:16" ht="34.5" x14ac:dyDescent="0.25">
      <c r="A28" s="28">
        <v>22</v>
      </c>
      <c r="B28" s="28" t="s">
        <v>20</v>
      </c>
      <c r="C28" s="65">
        <v>2278595</v>
      </c>
      <c r="D28" s="65">
        <v>244260</v>
      </c>
      <c r="E28" s="48">
        <v>0</v>
      </c>
      <c r="F28" s="34"/>
      <c r="G28" s="34"/>
      <c r="H28" s="30">
        <f t="shared" ref="H28:H32" si="3">SUM(C28:G28)</f>
        <v>2522855</v>
      </c>
      <c r="I28" s="32"/>
      <c r="J28" s="28">
        <v>22</v>
      </c>
      <c r="K28" s="28" t="s">
        <v>20</v>
      </c>
      <c r="L28" s="30">
        <v>2522855</v>
      </c>
      <c r="M28" s="30">
        <v>805791</v>
      </c>
      <c r="N28" s="31"/>
      <c r="O28" s="31"/>
      <c r="P28" s="32"/>
    </row>
    <row r="29" spans="1:16" ht="34.5" x14ac:dyDescent="0.25">
      <c r="A29" s="28">
        <v>23</v>
      </c>
      <c r="B29" s="28" t="s">
        <v>28</v>
      </c>
      <c r="C29" s="65">
        <v>33990</v>
      </c>
      <c r="D29" s="65">
        <v>0</v>
      </c>
      <c r="E29" s="30"/>
      <c r="F29" s="34"/>
      <c r="G29" s="34"/>
      <c r="H29" s="30">
        <f t="shared" si="3"/>
        <v>33990</v>
      </c>
      <c r="I29" s="32"/>
      <c r="J29" s="28">
        <v>23</v>
      </c>
      <c r="K29" s="28" t="s">
        <v>28</v>
      </c>
      <c r="L29" s="30">
        <v>33990</v>
      </c>
      <c r="M29" s="30">
        <v>12771</v>
      </c>
      <c r="N29" s="31"/>
      <c r="O29" s="31"/>
      <c r="P29" s="32"/>
    </row>
    <row r="30" spans="1:16" ht="23.25" x14ac:dyDescent="0.25">
      <c r="A30" s="28">
        <v>24</v>
      </c>
      <c r="B30" s="28" t="s">
        <v>15</v>
      </c>
      <c r="C30" s="65">
        <v>1577642</v>
      </c>
      <c r="D30" s="65">
        <v>39181</v>
      </c>
      <c r="E30" s="30">
        <v>172373</v>
      </c>
      <c r="F30" s="34">
        <v>62683</v>
      </c>
      <c r="G30" s="34">
        <v>80405</v>
      </c>
      <c r="H30" s="30">
        <f t="shared" si="3"/>
        <v>1932284</v>
      </c>
      <c r="I30" s="32"/>
      <c r="J30" s="28">
        <v>24</v>
      </c>
      <c r="K30" s="28" t="s">
        <v>15</v>
      </c>
      <c r="L30" s="30">
        <v>1932284</v>
      </c>
      <c r="M30" s="30">
        <v>905187</v>
      </c>
      <c r="N30" s="31"/>
      <c r="O30" s="31"/>
      <c r="P30" s="32"/>
    </row>
    <row r="31" spans="1:16" x14ac:dyDescent="0.25">
      <c r="A31" s="28">
        <v>25</v>
      </c>
      <c r="B31" s="28" t="s">
        <v>43</v>
      </c>
      <c r="C31" s="65">
        <v>10</v>
      </c>
      <c r="D31" s="65">
        <v>0</v>
      </c>
      <c r="E31" s="30"/>
      <c r="F31" s="34"/>
      <c r="G31" s="34"/>
      <c r="H31" s="30">
        <f t="shared" si="3"/>
        <v>10</v>
      </c>
      <c r="I31" s="32"/>
      <c r="J31" s="28">
        <v>25</v>
      </c>
      <c r="K31" s="28" t="s">
        <v>43</v>
      </c>
      <c r="L31" s="30">
        <v>10</v>
      </c>
      <c r="M31" s="30">
        <v>0</v>
      </c>
      <c r="N31" s="31"/>
      <c r="O31" s="31"/>
      <c r="P31" s="32"/>
    </row>
    <row r="32" spans="1:16" ht="23.25" x14ac:dyDescent="0.25">
      <c r="A32" s="28">
        <v>26</v>
      </c>
      <c r="B32" s="28" t="s">
        <v>29</v>
      </c>
      <c r="C32" s="65">
        <v>2030</v>
      </c>
      <c r="D32" s="65">
        <v>0</v>
      </c>
      <c r="E32" s="30"/>
      <c r="F32" s="34"/>
      <c r="G32" s="34">
        <v>658</v>
      </c>
      <c r="H32" s="30">
        <f t="shared" si="3"/>
        <v>2688</v>
      </c>
      <c r="I32" s="32"/>
      <c r="J32" s="28">
        <v>26</v>
      </c>
      <c r="K32" s="28" t="s">
        <v>29</v>
      </c>
      <c r="L32" s="30">
        <v>2688</v>
      </c>
      <c r="M32" s="30">
        <v>749</v>
      </c>
      <c r="N32" s="31"/>
      <c r="O32" s="31"/>
      <c r="P32" s="32"/>
    </row>
    <row r="33" spans="1:16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67">
        <v>0</v>
      </c>
      <c r="G33" s="67"/>
      <c r="H33" s="24">
        <f t="shared" si="0"/>
        <v>55468</v>
      </c>
      <c r="I33" s="32"/>
      <c r="J33" s="28">
        <v>29</v>
      </c>
      <c r="K33" s="28" t="s">
        <v>21</v>
      </c>
      <c r="L33" s="30">
        <f>SUM(L34:L39)</f>
        <v>55468</v>
      </c>
      <c r="M33" s="30">
        <f>SUM(M34:M39)</f>
        <v>13264</v>
      </c>
      <c r="N33" s="31"/>
      <c r="O33" s="31"/>
      <c r="P33" s="32"/>
    </row>
    <row r="34" spans="1:16" x14ac:dyDescent="0.25">
      <c r="A34" s="9">
        <v>1</v>
      </c>
      <c r="B34" s="28" t="s">
        <v>30</v>
      </c>
      <c r="C34" s="42">
        <v>0</v>
      </c>
      <c r="D34" s="37"/>
      <c r="E34" s="34"/>
      <c r="F34" s="67"/>
      <c r="G34" s="67"/>
      <c r="H34" s="43">
        <f t="shared" si="0"/>
        <v>0</v>
      </c>
      <c r="I34" s="32"/>
      <c r="J34" s="9">
        <v>1</v>
      </c>
      <c r="K34" s="28" t="s">
        <v>30</v>
      </c>
      <c r="L34" s="30">
        <v>0</v>
      </c>
      <c r="M34" s="30">
        <v>0</v>
      </c>
      <c r="N34" s="31"/>
      <c r="O34" s="31"/>
      <c r="P34" s="32"/>
    </row>
    <row r="35" spans="1:16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/>
      <c r="H35" s="40">
        <f>SUM(C35:F35)</f>
        <v>16000</v>
      </c>
      <c r="I35" s="41"/>
      <c r="J35" s="9">
        <v>3</v>
      </c>
      <c r="K35" s="28" t="s">
        <v>22</v>
      </c>
      <c r="L35" s="67">
        <v>16000</v>
      </c>
      <c r="M35" s="33">
        <v>0</v>
      </c>
      <c r="N35" s="5"/>
      <c r="O35" s="5"/>
      <c r="P35" s="36"/>
    </row>
    <row r="36" spans="1:16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0"/>
      <c r="H36" s="43">
        <f t="shared" si="0"/>
        <v>15000</v>
      </c>
      <c r="I36" s="41"/>
      <c r="J36" s="9">
        <v>4</v>
      </c>
      <c r="K36" s="28" t="s">
        <v>23</v>
      </c>
      <c r="L36" s="30">
        <v>15000</v>
      </c>
      <c r="M36" s="30">
        <v>6288</v>
      </c>
      <c r="N36" s="31"/>
      <c r="O36" s="31"/>
      <c r="P36" s="32"/>
    </row>
    <row r="37" spans="1:16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0"/>
      <c r="H37" s="43">
        <f t="shared" si="0"/>
        <v>8500</v>
      </c>
      <c r="I37" s="41"/>
      <c r="J37" s="9">
        <v>5</v>
      </c>
      <c r="K37" s="28" t="s">
        <v>24</v>
      </c>
      <c r="L37" s="30">
        <v>8500</v>
      </c>
      <c r="M37" s="30">
        <v>4000</v>
      </c>
      <c r="N37" s="31"/>
      <c r="O37" s="31"/>
      <c r="P37" s="32"/>
    </row>
    <row r="38" spans="1:16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0"/>
      <c r="H38" s="43">
        <f t="shared" si="0"/>
        <v>15106</v>
      </c>
      <c r="I38" s="32"/>
      <c r="J38" s="9">
        <v>6</v>
      </c>
      <c r="K38" s="28" t="s">
        <v>25</v>
      </c>
      <c r="L38" s="30">
        <v>15106</v>
      </c>
      <c r="M38" s="30">
        <v>2976</v>
      </c>
      <c r="N38" s="31"/>
      <c r="O38" s="31"/>
      <c r="P38" s="32"/>
    </row>
    <row r="39" spans="1:16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0"/>
      <c r="H39" s="43">
        <f t="shared" si="0"/>
        <v>862</v>
      </c>
      <c r="I39" s="41"/>
      <c r="J39" s="9">
        <v>7</v>
      </c>
      <c r="K39" s="28" t="s">
        <v>26</v>
      </c>
      <c r="L39" s="30">
        <v>862</v>
      </c>
      <c r="M39" s="30">
        <v>0</v>
      </c>
      <c r="N39" s="31"/>
      <c r="O39" s="31"/>
      <c r="P39" s="32"/>
    </row>
    <row r="40" spans="1:16" ht="19.5" x14ac:dyDescent="0.25">
      <c r="A40" s="28">
        <v>31</v>
      </c>
      <c r="B40" s="38" t="s">
        <v>31</v>
      </c>
      <c r="C40" s="65">
        <v>117903</v>
      </c>
      <c r="D40" s="42">
        <v>948087</v>
      </c>
      <c r="E40" s="42">
        <v>5704</v>
      </c>
      <c r="F40" s="40">
        <v>190328</v>
      </c>
      <c r="G40" s="40"/>
      <c r="H40" s="30">
        <f t="shared" si="0"/>
        <v>1262022</v>
      </c>
      <c r="I40" s="41"/>
      <c r="J40" s="28">
        <v>31</v>
      </c>
      <c r="K40" s="38" t="s">
        <v>31</v>
      </c>
      <c r="L40" s="30">
        <v>1262022</v>
      </c>
      <c r="M40" s="30">
        <v>846685</v>
      </c>
      <c r="N40" s="31"/>
      <c r="O40" s="31"/>
      <c r="P40" s="32"/>
    </row>
    <row r="41" spans="1:16" ht="19.5" x14ac:dyDescent="0.25">
      <c r="A41" s="28">
        <v>33</v>
      </c>
      <c r="B41" s="38" t="s">
        <v>37</v>
      </c>
      <c r="C41" s="65">
        <v>62435</v>
      </c>
      <c r="D41" s="42"/>
      <c r="E41" s="42"/>
      <c r="F41" s="40"/>
      <c r="G41" s="40"/>
      <c r="H41" s="30">
        <f t="shared" si="0"/>
        <v>62435</v>
      </c>
      <c r="I41" s="41"/>
      <c r="J41" s="28">
        <v>33</v>
      </c>
      <c r="K41" s="38" t="s">
        <v>37</v>
      </c>
      <c r="L41" s="30">
        <v>62435</v>
      </c>
      <c r="M41" s="30">
        <v>0</v>
      </c>
      <c r="N41" s="31"/>
      <c r="O41" s="31"/>
      <c r="P41" s="32"/>
    </row>
    <row r="42" spans="1:16" ht="19.5" x14ac:dyDescent="0.25">
      <c r="A42" s="28">
        <v>34</v>
      </c>
      <c r="B42" s="38" t="s">
        <v>32</v>
      </c>
      <c r="C42" s="65">
        <v>50000</v>
      </c>
      <c r="D42" s="65">
        <v>186772</v>
      </c>
      <c r="E42" s="42"/>
      <c r="F42" s="40"/>
      <c r="G42" s="40"/>
      <c r="H42" s="30">
        <f t="shared" si="0"/>
        <v>236772</v>
      </c>
      <c r="I42" s="41"/>
      <c r="J42" s="28">
        <v>34</v>
      </c>
      <c r="K42" s="38" t="s">
        <v>32</v>
      </c>
      <c r="L42" s="30">
        <v>236772</v>
      </c>
      <c r="M42" s="30">
        <v>236694</v>
      </c>
      <c r="N42" s="31"/>
      <c r="O42" s="31"/>
      <c r="P42" s="32"/>
    </row>
    <row r="43" spans="1:16" ht="23.25" x14ac:dyDescent="0.25">
      <c r="A43" s="28">
        <v>35</v>
      </c>
      <c r="B43" s="22" t="s">
        <v>27</v>
      </c>
      <c r="C43" s="9">
        <v>0</v>
      </c>
      <c r="D43" s="67"/>
      <c r="E43" s="67"/>
      <c r="F43" s="30"/>
      <c r="G43" s="30"/>
      <c r="H43" s="30">
        <f t="shared" si="0"/>
        <v>0</v>
      </c>
      <c r="I43" s="5"/>
      <c r="J43" s="67"/>
      <c r="K43" s="22" t="s">
        <v>27</v>
      </c>
      <c r="L43" s="30">
        <v>0</v>
      </c>
      <c r="M43" s="37">
        <v>0</v>
      </c>
      <c r="N43" s="31"/>
      <c r="O43" s="31"/>
      <c r="P43" s="32"/>
    </row>
    <row r="45" spans="1:16" x14ac:dyDescent="0.25">
      <c r="J45" s="11"/>
    </row>
    <row r="46" spans="1:16" ht="15" customHeight="1" x14ac:dyDescent="0.25">
      <c r="J46" s="11"/>
    </row>
    <row r="47" spans="1:16" ht="15" customHeight="1" x14ac:dyDescent="0.25">
      <c r="D47" s="11"/>
      <c r="E47" s="44"/>
      <c r="F47" s="44"/>
      <c r="G47" s="44"/>
      <c r="H47" s="44"/>
      <c r="I47" s="11"/>
      <c r="J47" s="11"/>
    </row>
    <row r="48" spans="1:16" x14ac:dyDescent="0.25">
      <c r="D48" s="11"/>
      <c r="E48" s="44"/>
      <c r="F48" s="44"/>
      <c r="G48" s="44"/>
      <c r="H48" s="44"/>
      <c r="I48" s="11"/>
    </row>
    <row r="49" spans="4:9" ht="15" customHeight="1" x14ac:dyDescent="0.25">
      <c r="D49" s="11"/>
      <c r="E49" s="44"/>
      <c r="F49" s="44"/>
      <c r="G49" s="44"/>
      <c r="H49" s="44"/>
      <c r="I49" s="11"/>
    </row>
  </sheetData>
  <mergeCells count="19">
    <mergeCell ref="A8:B8"/>
    <mergeCell ref="A2:M3"/>
    <mergeCell ref="A5:E5"/>
    <mergeCell ref="A6:B6"/>
    <mergeCell ref="D6:E6"/>
    <mergeCell ref="A7:B7"/>
    <mergeCell ref="L14:L16"/>
    <mergeCell ref="M14:M16"/>
    <mergeCell ref="D13:G13"/>
    <mergeCell ref="B9:C9"/>
    <mergeCell ref="B10:C10"/>
    <mergeCell ref="A12:H12"/>
    <mergeCell ref="J12:M12"/>
    <mergeCell ref="A13:A16"/>
    <mergeCell ref="B13:B16"/>
    <mergeCell ref="C13:C16"/>
    <mergeCell ref="H13:H16"/>
    <mergeCell ref="J14:J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9"/>
  <sheetViews>
    <sheetView tabSelected="1" topLeftCell="A10" workbookViewId="0">
      <selection activeCell="H56" sqref="H56"/>
    </sheetView>
  </sheetViews>
  <sheetFormatPr baseColWidth="10" defaultRowHeight="15" x14ac:dyDescent="0.25"/>
  <cols>
    <col min="1" max="1" width="19.42578125" customWidth="1"/>
    <col min="2" max="3" width="13" customWidth="1"/>
    <col min="9" max="9" width="14.7109375" customWidth="1"/>
    <col min="10" max="10" width="7.42578125" customWidth="1"/>
    <col min="11" max="11" width="18.28515625" bestFit="1" customWidth="1"/>
    <col min="12" max="12" width="13.140625" customWidth="1"/>
  </cols>
  <sheetData>
    <row r="2" spans="1:18" ht="15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"/>
      <c r="P2" s="1"/>
      <c r="Q2" s="1"/>
      <c r="R2" s="1"/>
    </row>
    <row r="3" spans="1:18" ht="1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1"/>
      <c r="P3" s="1"/>
      <c r="Q3" s="1"/>
      <c r="R3" s="1"/>
    </row>
    <row r="4" spans="1:18" ht="15.75" thickBot="1" x14ac:dyDescent="0.3"/>
    <row r="5" spans="1:18" ht="15" customHeight="1" x14ac:dyDescent="0.25">
      <c r="A5" s="86" t="s">
        <v>1</v>
      </c>
      <c r="B5" s="87"/>
      <c r="C5" s="87"/>
      <c r="D5" s="87"/>
      <c r="E5" s="87"/>
      <c r="F5" s="2"/>
      <c r="G5" s="2"/>
      <c r="H5" s="2"/>
      <c r="I5" s="2"/>
      <c r="J5" s="2"/>
      <c r="K5" s="3"/>
    </row>
    <row r="6" spans="1:18" ht="15" customHeight="1" x14ac:dyDescent="0.25">
      <c r="A6" s="84" t="s">
        <v>2</v>
      </c>
      <c r="B6" s="84"/>
      <c r="C6" s="72"/>
      <c r="D6" s="88"/>
      <c r="E6" s="89"/>
      <c r="F6" s="5"/>
      <c r="G6" s="5"/>
      <c r="H6" s="5"/>
      <c r="I6" s="5"/>
    </row>
    <row r="7" spans="1:18" x14ac:dyDescent="0.25">
      <c r="A7" s="84" t="s">
        <v>3</v>
      </c>
      <c r="B7" s="84"/>
      <c r="C7" s="72"/>
      <c r="D7" s="5"/>
      <c r="E7" s="5"/>
      <c r="F7" s="5"/>
      <c r="G7" s="5"/>
      <c r="H7" s="5"/>
      <c r="I7" s="5"/>
      <c r="J7" s="6"/>
      <c r="K7" s="6"/>
    </row>
    <row r="8" spans="1:18" x14ac:dyDescent="0.25">
      <c r="A8" s="84" t="s">
        <v>4</v>
      </c>
      <c r="B8" s="84"/>
      <c r="C8" s="72"/>
      <c r="D8" s="5"/>
      <c r="E8" s="5"/>
      <c r="F8" s="5"/>
      <c r="G8" s="5"/>
      <c r="H8" s="5"/>
      <c r="I8" s="5"/>
      <c r="J8" s="5"/>
      <c r="K8" s="5"/>
    </row>
    <row r="9" spans="1:18" ht="35.25" customHeight="1" x14ac:dyDescent="0.25">
      <c r="A9" s="69" t="s">
        <v>5</v>
      </c>
      <c r="B9" s="75" t="s">
        <v>6</v>
      </c>
      <c r="C9" s="75"/>
      <c r="D9" s="8"/>
      <c r="E9" s="8"/>
      <c r="F9" s="8"/>
      <c r="G9" s="8"/>
      <c r="H9" s="8"/>
    </row>
    <row r="10" spans="1:18" ht="51" customHeight="1" x14ac:dyDescent="0.25">
      <c r="A10" s="9" t="s">
        <v>39</v>
      </c>
      <c r="B10" s="76"/>
      <c r="C10" s="76"/>
      <c r="D10" s="10"/>
      <c r="E10" s="10"/>
      <c r="F10" s="10"/>
      <c r="G10" s="10"/>
      <c r="H10" s="10"/>
    </row>
    <row r="11" spans="1:18" ht="15.75" thickBot="1" x14ac:dyDescent="0.3"/>
    <row r="12" spans="1:18" ht="42.75" customHeight="1" thickBot="1" x14ac:dyDescent="0.3">
      <c r="A12" s="77" t="s">
        <v>46</v>
      </c>
      <c r="B12" s="78"/>
      <c r="C12" s="78"/>
      <c r="D12" s="78"/>
      <c r="E12" s="78"/>
      <c r="F12" s="78"/>
      <c r="G12" s="78"/>
      <c r="H12" s="78"/>
      <c r="I12" s="79"/>
      <c r="J12" s="11"/>
      <c r="K12" s="80" t="s">
        <v>51</v>
      </c>
      <c r="L12" s="81"/>
      <c r="M12" s="81"/>
      <c r="N12" s="82"/>
      <c r="O12" s="11"/>
      <c r="P12" s="11"/>
      <c r="Q12" s="11"/>
      <c r="R12" s="11"/>
    </row>
    <row r="13" spans="1:18" ht="15" customHeight="1" thickBot="1" x14ac:dyDescent="0.3">
      <c r="A13" s="73" t="s">
        <v>7</v>
      </c>
      <c r="B13" s="73" t="s">
        <v>8</v>
      </c>
      <c r="C13" s="73" t="s">
        <v>9</v>
      </c>
      <c r="D13" s="90" t="s">
        <v>10</v>
      </c>
      <c r="E13" s="91"/>
      <c r="F13" s="91"/>
      <c r="G13" s="91"/>
      <c r="H13" s="92"/>
      <c r="I13" s="73" t="s">
        <v>11</v>
      </c>
      <c r="J13" s="15"/>
      <c r="K13" s="71"/>
      <c r="L13" s="71"/>
      <c r="M13" s="71"/>
      <c r="N13" s="71"/>
      <c r="O13" s="15"/>
      <c r="P13" s="15"/>
      <c r="Q13" s="15"/>
    </row>
    <row r="14" spans="1:18" x14ac:dyDescent="0.25">
      <c r="A14" s="74"/>
      <c r="B14" s="74"/>
      <c r="C14" s="74"/>
      <c r="D14" s="17"/>
      <c r="E14" s="17"/>
      <c r="F14" s="18"/>
      <c r="G14" s="17"/>
      <c r="H14" s="68"/>
      <c r="I14" s="74"/>
      <c r="J14" s="15"/>
      <c r="K14" s="73" t="s">
        <v>7</v>
      </c>
      <c r="L14" s="73" t="s">
        <v>8</v>
      </c>
      <c r="M14" s="73" t="s">
        <v>12</v>
      </c>
      <c r="N14" s="73" t="s">
        <v>44</v>
      </c>
      <c r="O14" s="15"/>
      <c r="P14" s="15"/>
      <c r="Q14" s="15"/>
    </row>
    <row r="15" spans="1:18" ht="22.5" customHeight="1" x14ac:dyDescent="0.25">
      <c r="A15" s="74"/>
      <c r="B15" s="74"/>
      <c r="C15" s="74"/>
      <c r="D15" s="19" t="s">
        <v>40</v>
      </c>
      <c r="E15" s="19" t="s">
        <v>41</v>
      </c>
      <c r="F15" s="54" t="s">
        <v>42</v>
      </c>
      <c r="G15" s="54" t="s">
        <v>50</v>
      </c>
      <c r="H15" s="54" t="s">
        <v>50</v>
      </c>
      <c r="I15" s="74"/>
      <c r="J15" s="15"/>
      <c r="K15" s="74"/>
      <c r="L15" s="74"/>
      <c r="M15" s="74"/>
      <c r="N15" s="74"/>
      <c r="O15" s="15"/>
      <c r="P15" s="15"/>
      <c r="Q15" s="15"/>
    </row>
    <row r="16" spans="1:18" ht="25.5" customHeight="1" x14ac:dyDescent="0.25">
      <c r="A16" s="83"/>
      <c r="B16" s="83"/>
      <c r="C16" s="83"/>
      <c r="D16" s="20" t="s">
        <v>13</v>
      </c>
      <c r="E16" s="20" t="s">
        <v>13</v>
      </c>
      <c r="F16" s="21" t="s">
        <v>13</v>
      </c>
      <c r="G16" s="21" t="s">
        <v>13</v>
      </c>
      <c r="H16" s="21" t="s">
        <v>13</v>
      </c>
      <c r="I16" s="83"/>
      <c r="J16" s="15"/>
      <c r="K16" s="74"/>
      <c r="L16" s="74"/>
      <c r="M16" s="74"/>
      <c r="N16" s="74"/>
      <c r="O16" s="15"/>
      <c r="P16" s="15"/>
      <c r="Q16" s="15"/>
    </row>
    <row r="17" spans="1:17" x14ac:dyDescent="0.25">
      <c r="A17" s="72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3">
        <f t="shared" ref="G17:H17" si="0">G18+G19+G20+G21+G22+G24+G25</f>
        <v>98438</v>
      </c>
      <c r="H17" s="23">
        <f t="shared" si="0"/>
        <v>155418</v>
      </c>
      <c r="I17" s="24">
        <f>SUM(C17:H17)</f>
        <v>8523567</v>
      </c>
      <c r="J17" s="25"/>
      <c r="K17" s="72"/>
      <c r="L17" s="22" t="s">
        <v>14</v>
      </c>
      <c r="M17" s="24">
        <f>M18+M19+M20++M21+M22+M23+M24+M25</f>
        <v>8523567</v>
      </c>
      <c r="N17" s="24">
        <f>N18+N19+N20++N21+N22+N23+N24+N25</f>
        <v>5954863</v>
      </c>
      <c r="O17" s="26"/>
      <c r="P17" s="26"/>
      <c r="Q17" s="27"/>
    </row>
    <row r="18" spans="1:17" s="49" customFormat="1" ht="23.25" x14ac:dyDescent="0.25">
      <c r="A18" s="72">
        <v>3</v>
      </c>
      <c r="B18" s="28" t="s">
        <v>33</v>
      </c>
      <c r="C18" s="70">
        <v>1431415</v>
      </c>
      <c r="D18" s="50">
        <v>0</v>
      </c>
      <c r="E18" s="50"/>
      <c r="F18" s="50"/>
      <c r="G18" s="50"/>
      <c r="H18" s="50">
        <v>27756</v>
      </c>
      <c r="I18" s="24">
        <f>SUM(C18:H18)</f>
        <v>1459171</v>
      </c>
      <c r="J18" s="10"/>
      <c r="K18" s="28">
        <v>3</v>
      </c>
      <c r="L18" s="28" t="s">
        <v>33</v>
      </c>
      <c r="M18" s="30">
        <v>1459171</v>
      </c>
      <c r="N18" s="30">
        <v>1248165</v>
      </c>
      <c r="O18" s="31"/>
      <c r="P18" s="31"/>
      <c r="Q18" s="32"/>
    </row>
    <row r="19" spans="1:17" ht="23.25" x14ac:dyDescent="0.25">
      <c r="A19" s="72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51">
        <v>91843</v>
      </c>
      <c r="H19" s="51">
        <v>126858</v>
      </c>
      <c r="I19" s="24">
        <f>SUM(C19:H19)</f>
        <v>465611</v>
      </c>
      <c r="J19" s="10"/>
      <c r="K19" s="28">
        <v>5</v>
      </c>
      <c r="L19" s="28" t="s">
        <v>15</v>
      </c>
      <c r="M19" s="30">
        <v>465611</v>
      </c>
      <c r="N19" s="30">
        <v>634396</v>
      </c>
      <c r="O19" s="31"/>
      <c r="P19" s="31"/>
      <c r="Q19" s="32"/>
    </row>
    <row r="20" spans="1:17" ht="23.25" x14ac:dyDescent="0.25">
      <c r="A20" s="72">
        <v>6</v>
      </c>
      <c r="B20" s="28" t="s">
        <v>34</v>
      </c>
      <c r="C20" s="50">
        <v>19000</v>
      </c>
      <c r="D20" s="50">
        <v>0</v>
      </c>
      <c r="E20" s="50"/>
      <c r="F20" s="51"/>
      <c r="G20" s="51"/>
      <c r="H20" s="51"/>
      <c r="I20" s="24">
        <f t="shared" ref="I20:I21" si="1">SUM(C20:G20)</f>
        <v>19000</v>
      </c>
      <c r="J20" s="10"/>
      <c r="K20" s="28">
        <v>6</v>
      </c>
      <c r="L20" s="28" t="s">
        <v>34</v>
      </c>
      <c r="M20" s="30">
        <v>19000</v>
      </c>
      <c r="N20" s="30">
        <v>8974</v>
      </c>
      <c r="O20" s="31"/>
      <c r="P20" s="31"/>
      <c r="Q20" s="32"/>
    </row>
    <row r="21" spans="1:17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53">
        <v>6595</v>
      </c>
      <c r="H21" s="53">
        <v>245</v>
      </c>
      <c r="I21" s="24">
        <f t="shared" si="1"/>
        <v>4850685</v>
      </c>
      <c r="J21" s="32"/>
      <c r="K21" s="28">
        <v>8</v>
      </c>
      <c r="L21" s="28" t="s">
        <v>16</v>
      </c>
      <c r="M21" s="30">
        <v>4850930</v>
      </c>
      <c r="N21" s="30">
        <v>2332181</v>
      </c>
      <c r="O21" s="31"/>
      <c r="P21" s="31"/>
      <c r="Q21" s="32"/>
    </row>
    <row r="22" spans="1:17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53"/>
      <c r="H22" s="53"/>
      <c r="I22" s="24">
        <f t="shared" ref="I22:I43" si="2">+C22+D22+E22+F22</f>
        <v>10</v>
      </c>
      <c r="J22" s="32"/>
      <c r="K22" s="28">
        <v>10</v>
      </c>
      <c r="L22" s="28" t="s">
        <v>35</v>
      </c>
      <c r="M22" s="30">
        <v>10</v>
      </c>
      <c r="N22" s="30">
        <v>740</v>
      </c>
      <c r="O22" s="31"/>
      <c r="P22" s="31"/>
      <c r="Q22" s="32"/>
    </row>
    <row r="23" spans="1:17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53"/>
      <c r="H23" s="53"/>
      <c r="I23" s="24">
        <f t="shared" si="2"/>
        <v>16416</v>
      </c>
      <c r="J23" s="32"/>
      <c r="K23" s="28">
        <v>12</v>
      </c>
      <c r="L23" s="28" t="s">
        <v>38</v>
      </c>
      <c r="M23" s="30">
        <v>16416</v>
      </c>
      <c r="N23" s="30">
        <v>11575</v>
      </c>
      <c r="O23" s="31"/>
      <c r="P23" s="31"/>
      <c r="Q23" s="32"/>
    </row>
    <row r="24" spans="1:17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53"/>
      <c r="H24" s="53">
        <v>559</v>
      </c>
      <c r="I24" s="24">
        <f t="shared" si="2"/>
        <v>938352</v>
      </c>
      <c r="J24" s="32"/>
      <c r="K24" s="28">
        <v>13</v>
      </c>
      <c r="L24" s="28" t="s">
        <v>36</v>
      </c>
      <c r="M24" s="30">
        <v>938911</v>
      </c>
      <c r="N24" s="30">
        <v>945314</v>
      </c>
      <c r="O24" s="31"/>
      <c r="P24" s="31"/>
      <c r="Q24" s="32"/>
    </row>
    <row r="25" spans="1:17" ht="23.25" x14ac:dyDescent="0.25">
      <c r="A25" s="72">
        <v>15</v>
      </c>
      <c r="B25" s="35" t="s">
        <v>17</v>
      </c>
      <c r="C25" s="50">
        <v>70000</v>
      </c>
      <c r="D25" s="51">
        <v>703518</v>
      </c>
      <c r="E25" s="51"/>
      <c r="F25" s="53"/>
      <c r="G25" s="53"/>
      <c r="H25" s="53"/>
      <c r="I25" s="24">
        <f t="shared" si="2"/>
        <v>773518</v>
      </c>
      <c r="J25" s="36"/>
      <c r="K25" s="28">
        <v>15</v>
      </c>
      <c r="L25" s="35" t="s">
        <v>17</v>
      </c>
      <c r="M25" s="30">
        <v>773518</v>
      </c>
      <c r="N25" s="50">
        <v>773518</v>
      </c>
      <c r="O25" s="31"/>
      <c r="P25" s="31"/>
      <c r="Q25" s="10"/>
    </row>
    <row r="26" spans="1:17" x14ac:dyDescent="0.25">
      <c r="A26" s="72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H26" si="3">E27+E28+E29+E30+E32+E33+E40+E42+E43+E41</f>
        <v>178077</v>
      </c>
      <c r="F26" s="23">
        <f t="shared" si="3"/>
        <v>253011</v>
      </c>
      <c r="G26" s="23">
        <f t="shared" si="3"/>
        <v>98438</v>
      </c>
      <c r="H26" s="23">
        <f t="shared" si="3"/>
        <v>155418</v>
      </c>
      <c r="I26" s="24">
        <f>SUM(C26:H26)</f>
        <v>8523557</v>
      </c>
      <c r="J26" s="27"/>
      <c r="K26" s="72"/>
      <c r="L26" s="22" t="s">
        <v>18</v>
      </c>
      <c r="M26" s="24">
        <f>M27+M28+M29+M30+M31+M32+M33+M40+M41+M42+M43</f>
        <v>8523567</v>
      </c>
      <c r="N26" s="24">
        <f>N27+N28+N29+N30+N31+N32+N33+N40+N41+N42+N43</f>
        <v>4637161</v>
      </c>
      <c r="O26" s="26"/>
      <c r="P26" s="26"/>
      <c r="Q26" s="27"/>
    </row>
    <row r="27" spans="1:17" ht="23.25" x14ac:dyDescent="0.25">
      <c r="A27" s="28">
        <v>21</v>
      </c>
      <c r="B27" s="28" t="s">
        <v>19</v>
      </c>
      <c r="C27" s="70">
        <v>2192042</v>
      </c>
      <c r="D27" s="70">
        <v>50208</v>
      </c>
      <c r="E27" s="70"/>
      <c r="F27" s="72"/>
      <c r="G27" s="72">
        <v>17375</v>
      </c>
      <c r="H27" s="72">
        <v>38278</v>
      </c>
      <c r="I27" s="30">
        <f>SUM(C27:H27)</f>
        <v>2297903</v>
      </c>
      <c r="J27" s="32"/>
      <c r="K27" s="28">
        <v>21</v>
      </c>
      <c r="L27" s="28" t="s">
        <v>19</v>
      </c>
      <c r="M27" s="30">
        <v>2297903</v>
      </c>
      <c r="N27" s="30">
        <v>1179242</v>
      </c>
      <c r="O27" s="31"/>
      <c r="P27" s="31"/>
      <c r="Q27" s="32"/>
    </row>
    <row r="28" spans="1:17" ht="34.5" x14ac:dyDescent="0.25">
      <c r="A28" s="28">
        <v>22</v>
      </c>
      <c r="B28" s="28" t="s">
        <v>20</v>
      </c>
      <c r="C28" s="70">
        <v>2278595</v>
      </c>
      <c r="D28" s="70">
        <v>244260</v>
      </c>
      <c r="E28" s="48">
        <v>0</v>
      </c>
      <c r="F28" s="34"/>
      <c r="G28" s="34"/>
      <c r="H28" s="34">
        <v>5640</v>
      </c>
      <c r="I28" s="30">
        <f>SUM(C28:H28)</f>
        <v>2528495</v>
      </c>
      <c r="J28" s="32"/>
      <c r="K28" s="28">
        <v>22</v>
      </c>
      <c r="L28" s="28" t="s">
        <v>20</v>
      </c>
      <c r="M28" s="30">
        <v>2528495</v>
      </c>
      <c r="N28" s="30">
        <v>1016961</v>
      </c>
      <c r="O28" s="31"/>
      <c r="P28" s="31"/>
      <c r="Q28" s="32"/>
    </row>
    <row r="29" spans="1:17" ht="34.5" x14ac:dyDescent="0.25">
      <c r="A29" s="28">
        <v>23</v>
      </c>
      <c r="B29" s="28" t="s">
        <v>28</v>
      </c>
      <c r="C29" s="70">
        <v>33990</v>
      </c>
      <c r="D29" s="70">
        <v>0</v>
      </c>
      <c r="E29" s="30"/>
      <c r="F29" s="34"/>
      <c r="G29" s="34"/>
      <c r="H29" s="34"/>
      <c r="I29" s="30">
        <f t="shared" ref="I29:I32" si="4">SUM(C29:H29)</f>
        <v>33990</v>
      </c>
      <c r="J29" s="32"/>
      <c r="K29" s="28">
        <v>23</v>
      </c>
      <c r="L29" s="28" t="s">
        <v>28</v>
      </c>
      <c r="M29" s="30">
        <v>33990</v>
      </c>
      <c r="N29" s="30">
        <v>12771</v>
      </c>
      <c r="O29" s="31"/>
      <c r="P29" s="31"/>
      <c r="Q29" s="32"/>
    </row>
    <row r="30" spans="1:17" ht="23.25" x14ac:dyDescent="0.25">
      <c r="A30" s="28">
        <v>24</v>
      </c>
      <c r="B30" s="28" t="s">
        <v>15</v>
      </c>
      <c r="C30" s="70">
        <v>1577642</v>
      </c>
      <c r="D30" s="70">
        <v>39181</v>
      </c>
      <c r="E30" s="30">
        <v>172373</v>
      </c>
      <c r="F30" s="34">
        <v>62683</v>
      </c>
      <c r="G30" s="34">
        <v>80405</v>
      </c>
      <c r="H30" s="34">
        <v>101600</v>
      </c>
      <c r="I30" s="30">
        <f t="shared" si="4"/>
        <v>2033884</v>
      </c>
      <c r="J30" s="32"/>
      <c r="K30" s="28">
        <v>24</v>
      </c>
      <c r="L30" s="28" t="s">
        <v>15</v>
      </c>
      <c r="M30" s="30">
        <v>2033884</v>
      </c>
      <c r="N30" s="30">
        <v>1239638</v>
      </c>
      <c r="O30" s="31"/>
      <c r="P30" s="31"/>
      <c r="Q30" s="32"/>
    </row>
    <row r="31" spans="1:17" x14ac:dyDescent="0.25">
      <c r="A31" s="28">
        <v>25</v>
      </c>
      <c r="B31" s="28" t="s">
        <v>43</v>
      </c>
      <c r="C31" s="70">
        <v>10</v>
      </c>
      <c r="D31" s="70">
        <v>0</v>
      </c>
      <c r="E31" s="30"/>
      <c r="F31" s="34"/>
      <c r="G31" s="34"/>
      <c r="H31" s="34"/>
      <c r="I31" s="30">
        <f t="shared" si="4"/>
        <v>10</v>
      </c>
      <c r="J31" s="32"/>
      <c r="K31" s="28">
        <v>25</v>
      </c>
      <c r="L31" s="28" t="s">
        <v>43</v>
      </c>
      <c r="M31" s="30">
        <v>10</v>
      </c>
      <c r="N31" s="30">
        <v>0</v>
      </c>
      <c r="O31" s="31"/>
      <c r="P31" s="31"/>
      <c r="Q31" s="32"/>
    </row>
    <row r="32" spans="1:17" ht="23.25" x14ac:dyDescent="0.25">
      <c r="A32" s="28">
        <v>26</v>
      </c>
      <c r="B32" s="28" t="s">
        <v>29</v>
      </c>
      <c r="C32" s="70">
        <v>2030</v>
      </c>
      <c r="D32" s="70">
        <v>0</v>
      </c>
      <c r="E32" s="30"/>
      <c r="F32" s="34"/>
      <c r="G32" s="34">
        <v>658</v>
      </c>
      <c r="H32" s="34">
        <v>245</v>
      </c>
      <c r="I32" s="30">
        <f t="shared" si="4"/>
        <v>2933</v>
      </c>
      <c r="J32" s="32"/>
      <c r="K32" s="28">
        <v>26</v>
      </c>
      <c r="L32" s="28" t="s">
        <v>29</v>
      </c>
      <c r="M32" s="30">
        <v>2933</v>
      </c>
      <c r="N32" s="30">
        <v>1922</v>
      </c>
      <c r="O32" s="31"/>
      <c r="P32" s="31"/>
      <c r="Q32" s="32"/>
    </row>
    <row r="33" spans="1:17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72">
        <v>0</v>
      </c>
      <c r="G33" s="72"/>
      <c r="H33" s="35">
        <f>SUM(H34:H39)</f>
        <v>9096</v>
      </c>
      <c r="I33" s="24">
        <f t="shared" si="2"/>
        <v>55468</v>
      </c>
      <c r="J33" s="32"/>
      <c r="K33" s="28">
        <v>29</v>
      </c>
      <c r="L33" s="28" t="s">
        <v>21</v>
      </c>
      <c r="M33" s="30">
        <f>SUM(M34:M39)</f>
        <v>64564</v>
      </c>
      <c r="N33" s="30">
        <f>SUM(N34:N39)</f>
        <v>18111</v>
      </c>
      <c r="O33" s="31"/>
      <c r="P33" s="31"/>
      <c r="Q33" s="32"/>
    </row>
    <row r="34" spans="1:17" x14ac:dyDescent="0.25">
      <c r="A34" s="9">
        <v>1</v>
      </c>
      <c r="B34" s="28" t="s">
        <v>30</v>
      </c>
      <c r="C34" s="42">
        <v>0</v>
      </c>
      <c r="D34" s="37"/>
      <c r="E34" s="34"/>
      <c r="F34" s="72"/>
      <c r="G34" s="72"/>
      <c r="H34" s="72">
        <v>9096</v>
      </c>
      <c r="I34" s="43">
        <f>SUM(C34:H34)</f>
        <v>9096</v>
      </c>
      <c r="J34" s="32"/>
      <c r="K34" s="9">
        <v>1</v>
      </c>
      <c r="L34" s="28" t="s">
        <v>30</v>
      </c>
      <c r="M34" s="30">
        <v>9096</v>
      </c>
      <c r="N34" s="30">
        <v>0</v>
      </c>
      <c r="O34" s="31"/>
      <c r="P34" s="31"/>
      <c r="Q34" s="32"/>
    </row>
    <row r="35" spans="1:17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/>
      <c r="H35" s="40"/>
      <c r="I35" s="40">
        <f>SUM(C35:F35)</f>
        <v>16000</v>
      </c>
      <c r="J35" s="41"/>
      <c r="K35" s="9">
        <v>3</v>
      </c>
      <c r="L35" s="28" t="s">
        <v>22</v>
      </c>
      <c r="M35" s="72">
        <v>16000</v>
      </c>
      <c r="N35" s="33">
        <v>0</v>
      </c>
      <c r="O35" s="5"/>
      <c r="P35" s="5"/>
      <c r="Q35" s="36"/>
    </row>
    <row r="36" spans="1:17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0"/>
      <c r="H36" s="40"/>
      <c r="I36" s="43">
        <f>SUM(C36:H36)</f>
        <v>15000</v>
      </c>
      <c r="J36" s="41"/>
      <c r="K36" s="9">
        <v>4</v>
      </c>
      <c r="L36" s="28" t="s">
        <v>23</v>
      </c>
      <c r="M36" s="30">
        <v>15000</v>
      </c>
      <c r="N36" s="30">
        <v>8945</v>
      </c>
      <c r="O36" s="31"/>
      <c r="P36" s="31"/>
      <c r="Q36" s="32"/>
    </row>
    <row r="37" spans="1:17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0"/>
      <c r="H37" s="40"/>
      <c r="I37" s="43">
        <f t="shared" si="2"/>
        <v>8500</v>
      </c>
      <c r="J37" s="41"/>
      <c r="K37" s="9">
        <v>5</v>
      </c>
      <c r="L37" s="28" t="s">
        <v>24</v>
      </c>
      <c r="M37" s="30">
        <v>8500</v>
      </c>
      <c r="N37" s="30">
        <v>4000</v>
      </c>
      <c r="O37" s="31"/>
      <c r="P37" s="31"/>
      <c r="Q37" s="32"/>
    </row>
    <row r="38" spans="1:17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0"/>
      <c r="H38" s="40"/>
      <c r="I38" s="43">
        <f t="shared" si="2"/>
        <v>15106</v>
      </c>
      <c r="J38" s="32"/>
      <c r="K38" s="9">
        <v>6</v>
      </c>
      <c r="L38" s="28" t="s">
        <v>25</v>
      </c>
      <c r="M38" s="30">
        <v>15106</v>
      </c>
      <c r="N38" s="30">
        <v>5041</v>
      </c>
      <c r="O38" s="31"/>
      <c r="P38" s="31"/>
      <c r="Q38" s="32"/>
    </row>
    <row r="39" spans="1:17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0"/>
      <c r="H39" s="40"/>
      <c r="I39" s="43">
        <f t="shared" si="2"/>
        <v>862</v>
      </c>
      <c r="J39" s="41"/>
      <c r="K39" s="9">
        <v>7</v>
      </c>
      <c r="L39" s="28" t="s">
        <v>26</v>
      </c>
      <c r="M39" s="30">
        <v>862</v>
      </c>
      <c r="N39" s="30">
        <v>125</v>
      </c>
      <c r="O39" s="31"/>
      <c r="P39" s="31"/>
      <c r="Q39" s="32"/>
    </row>
    <row r="40" spans="1:17" ht="19.5" x14ac:dyDescent="0.25">
      <c r="A40" s="28">
        <v>31</v>
      </c>
      <c r="B40" s="38" t="s">
        <v>31</v>
      </c>
      <c r="C40" s="70">
        <v>117903</v>
      </c>
      <c r="D40" s="42">
        <v>948087</v>
      </c>
      <c r="E40" s="42">
        <v>5704</v>
      </c>
      <c r="F40" s="40">
        <v>190328</v>
      </c>
      <c r="G40" s="40"/>
      <c r="H40" s="40">
        <v>559</v>
      </c>
      <c r="I40" s="30">
        <f>SUM(C40:H40)</f>
        <v>1262581</v>
      </c>
      <c r="J40" s="41"/>
      <c r="K40" s="28">
        <v>31</v>
      </c>
      <c r="L40" s="38" t="s">
        <v>31</v>
      </c>
      <c r="M40" s="30">
        <v>1262581</v>
      </c>
      <c r="N40" s="30">
        <v>931822</v>
      </c>
      <c r="O40" s="31"/>
      <c r="P40" s="31"/>
      <c r="Q40" s="32"/>
    </row>
    <row r="41" spans="1:17" ht="19.5" x14ac:dyDescent="0.25">
      <c r="A41" s="28">
        <v>33</v>
      </c>
      <c r="B41" s="38" t="s">
        <v>37</v>
      </c>
      <c r="C41" s="70">
        <v>62435</v>
      </c>
      <c r="D41" s="42"/>
      <c r="E41" s="42"/>
      <c r="F41" s="40"/>
      <c r="G41" s="40"/>
      <c r="H41" s="40"/>
      <c r="I41" s="30">
        <f t="shared" si="2"/>
        <v>62435</v>
      </c>
      <c r="J41" s="41"/>
      <c r="K41" s="28">
        <v>33</v>
      </c>
      <c r="L41" s="38" t="s">
        <v>37</v>
      </c>
      <c r="M41" s="30">
        <v>62435</v>
      </c>
      <c r="N41" s="30">
        <v>0</v>
      </c>
      <c r="O41" s="31"/>
      <c r="P41" s="31"/>
      <c r="Q41" s="32"/>
    </row>
    <row r="42" spans="1:17" ht="19.5" x14ac:dyDescent="0.25">
      <c r="A42" s="28">
        <v>34</v>
      </c>
      <c r="B42" s="38" t="s">
        <v>32</v>
      </c>
      <c r="C42" s="70">
        <v>50000</v>
      </c>
      <c r="D42" s="70">
        <v>186772</v>
      </c>
      <c r="E42" s="42"/>
      <c r="F42" s="40"/>
      <c r="G42" s="40"/>
      <c r="H42" s="40"/>
      <c r="I42" s="30">
        <f t="shared" si="2"/>
        <v>236772</v>
      </c>
      <c r="J42" s="41"/>
      <c r="K42" s="28">
        <v>34</v>
      </c>
      <c r="L42" s="38" t="s">
        <v>32</v>
      </c>
      <c r="M42" s="30">
        <v>236772</v>
      </c>
      <c r="N42" s="30">
        <v>236694</v>
      </c>
      <c r="O42" s="31"/>
      <c r="P42" s="31"/>
      <c r="Q42" s="32"/>
    </row>
    <row r="43" spans="1:17" ht="23.25" x14ac:dyDescent="0.25">
      <c r="A43" s="28">
        <v>35</v>
      </c>
      <c r="B43" s="22" t="s">
        <v>27</v>
      </c>
      <c r="C43" s="9">
        <v>0</v>
      </c>
      <c r="D43" s="72"/>
      <c r="E43" s="72"/>
      <c r="F43" s="30"/>
      <c r="G43" s="30"/>
      <c r="H43" s="30"/>
      <c r="I43" s="30">
        <f t="shared" si="2"/>
        <v>0</v>
      </c>
      <c r="J43" s="5"/>
      <c r="K43" s="72"/>
      <c r="L43" s="22" t="s">
        <v>27</v>
      </c>
      <c r="M43" s="30">
        <v>0</v>
      </c>
      <c r="N43" s="37">
        <v>0</v>
      </c>
      <c r="O43" s="31"/>
      <c r="P43" s="31"/>
      <c r="Q43" s="32"/>
    </row>
    <row r="45" spans="1:17" x14ac:dyDescent="0.25">
      <c r="K45" s="11"/>
    </row>
    <row r="46" spans="1:17" ht="15" customHeight="1" x14ac:dyDescent="0.25">
      <c r="K46" s="11"/>
    </row>
    <row r="47" spans="1:17" ht="15" customHeight="1" x14ac:dyDescent="0.25">
      <c r="D47" s="11"/>
      <c r="E47" s="44"/>
      <c r="F47" s="44"/>
      <c r="G47" s="44"/>
      <c r="H47" s="44"/>
      <c r="I47" s="44"/>
      <c r="J47" s="11"/>
      <c r="K47" s="11"/>
    </row>
    <row r="48" spans="1:17" x14ac:dyDescent="0.25">
      <c r="D48" s="11"/>
      <c r="E48" s="44"/>
      <c r="F48" s="44"/>
      <c r="G48" s="44"/>
      <c r="H48" s="44"/>
      <c r="I48" s="44"/>
      <c r="J48" s="11"/>
    </row>
    <row r="49" spans="4:10" ht="15" customHeight="1" x14ac:dyDescent="0.25">
      <c r="D49" s="11"/>
      <c r="E49" s="44"/>
      <c r="F49" s="44"/>
      <c r="G49" s="44"/>
      <c r="H49" s="44"/>
      <c r="I49" s="44"/>
      <c r="J49" s="11"/>
    </row>
  </sheetData>
  <mergeCells count="19">
    <mergeCell ref="A8:B8"/>
    <mergeCell ref="A2:N3"/>
    <mergeCell ref="A5:E5"/>
    <mergeCell ref="A6:B6"/>
    <mergeCell ref="D6:E6"/>
    <mergeCell ref="A7:B7"/>
    <mergeCell ref="L14:L16"/>
    <mergeCell ref="M14:M16"/>
    <mergeCell ref="N14:N16"/>
    <mergeCell ref="D13:H13"/>
    <mergeCell ref="B9:C9"/>
    <mergeCell ref="B10:C10"/>
    <mergeCell ref="A12:I12"/>
    <mergeCell ref="K12:N12"/>
    <mergeCell ref="A13:A16"/>
    <mergeCell ref="B13:B16"/>
    <mergeCell ref="C13:C16"/>
    <mergeCell ref="I13:I16"/>
    <mergeCell ref="K14:K16"/>
  </mergeCells>
  <pageMargins left="0.39" right="0.2" top="0.74803149606299213" bottom="0.74803149606299213" header="0.31496062992125984" footer="0.31496062992125984"/>
  <pageSetup paperSize="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2014-12-10T20:59:17Z</cp:lastPrinted>
  <dcterms:created xsi:type="dcterms:W3CDTF">2011-05-18T17:05:02Z</dcterms:created>
  <dcterms:modified xsi:type="dcterms:W3CDTF">2015-06-09T15:18:50Z</dcterms:modified>
</cp:coreProperties>
</file>