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15480" windowHeight="9975" activeTab="1"/>
  </bookViews>
  <sheets>
    <sheet name="enero" sheetId="1" r:id="rId1"/>
    <sheet name="febrero" sheetId="2" r:id="rId2"/>
  </sheets>
  <calcPr calcId="124519"/>
</workbook>
</file>

<file path=xl/calcChain.xml><?xml version="1.0" encoding="utf-8"?>
<calcChain xmlns="http://schemas.openxmlformats.org/spreadsheetml/2006/main">
  <c r="G26" i="2"/>
  <c r="L26"/>
  <c r="K26"/>
  <c r="G43"/>
  <c r="G42"/>
  <c r="G41"/>
  <c r="G40"/>
  <c r="G39"/>
  <c r="G38"/>
  <c r="G37"/>
  <c r="G36"/>
  <c r="G35"/>
  <c r="G34"/>
  <c r="L33"/>
  <c r="K33"/>
  <c r="G33"/>
  <c r="D33"/>
  <c r="C33"/>
  <c r="G32"/>
  <c r="G31"/>
  <c r="G30"/>
  <c r="G29"/>
  <c r="G28"/>
  <c r="G27"/>
  <c r="F26"/>
  <c r="E26"/>
  <c r="D26"/>
  <c r="C26"/>
  <c r="G25"/>
  <c r="G24"/>
  <c r="G23"/>
  <c r="G22"/>
  <c r="G21"/>
  <c r="G20"/>
  <c r="G19"/>
  <c r="G18"/>
  <c r="L17"/>
  <c r="K17"/>
  <c r="F17"/>
  <c r="E17"/>
  <c r="D17"/>
  <c r="C17"/>
  <c r="G35" i="1"/>
  <c r="G31"/>
  <c r="L33"/>
  <c r="K33"/>
  <c r="G29"/>
  <c r="G30"/>
  <c r="G32"/>
  <c r="F17"/>
  <c r="E26"/>
  <c r="F26"/>
  <c r="G18"/>
  <c r="G19"/>
  <c r="G20"/>
  <c r="G21"/>
  <c r="G22"/>
  <c r="G23"/>
  <c r="G24"/>
  <c r="D33"/>
  <c r="C33"/>
  <c r="C26" s="1"/>
  <c r="E17"/>
  <c r="D17"/>
  <c r="K17"/>
  <c r="L17"/>
  <c r="G41"/>
  <c r="C17"/>
  <c r="G34"/>
  <c r="G42"/>
  <c r="G40"/>
  <c r="G43"/>
  <c r="G39"/>
  <c r="G38"/>
  <c r="G37"/>
  <c r="G36"/>
  <c r="G28"/>
  <c r="G27"/>
  <c r="G25"/>
  <c r="G17" i="2" l="1"/>
  <c r="G33" i="1"/>
  <c r="D26"/>
  <c r="G26" s="1"/>
  <c r="G17"/>
</calcChain>
</file>

<file path=xl/sharedStrings.xml><?xml version="1.0" encoding="utf-8"?>
<sst xmlns="http://schemas.openxmlformats.org/spreadsheetml/2006/main" count="158" uniqueCount="49">
  <si>
    <t>Presupuesto Asignado e Informes de Ejecución Presupuestaria</t>
  </si>
  <si>
    <t>Ley 20.407 de Presupuestos del Sector Público para el año 2010</t>
  </si>
  <si>
    <t>PARTIDA</t>
  </si>
  <si>
    <t>CAPÍTULO</t>
  </si>
  <si>
    <t>PROGRAMA</t>
  </si>
  <si>
    <t>Denominaciones</t>
  </si>
  <si>
    <t>Moneda Nacional Miles de $</t>
  </si>
  <si>
    <t>Sub-Ítem</t>
  </si>
  <si>
    <t>Clasificación presupuestaria</t>
  </si>
  <si>
    <t>Presupuesto inicial</t>
  </si>
  <si>
    <t>Modificaciones</t>
  </si>
  <si>
    <t>Presupuesto Final</t>
  </si>
  <si>
    <t>Presupuesto Vigente</t>
  </si>
  <si>
    <t>Enlace a Modificaciones</t>
  </si>
  <si>
    <t>INGRESOS</t>
  </si>
  <si>
    <t>TRANSFERENCIAS CORRIENTES</t>
  </si>
  <si>
    <t>OTROS INGRESOS CORRIENTES</t>
  </si>
  <si>
    <t>SALDO INICIAL DE CAJA</t>
  </si>
  <si>
    <t>GASTOS</t>
  </si>
  <si>
    <t>GASTOS EN PERSONAL</t>
  </si>
  <si>
    <t>BIENES Y SERVICIOS DE CONSUMO</t>
  </si>
  <si>
    <t>ADQUISICIÓN DE ACTIVOS NO FINANCIEROS</t>
  </si>
  <si>
    <t>Vehículos</t>
  </si>
  <si>
    <t>Mobiliario y Otros</t>
  </si>
  <si>
    <t>Máquinas y Equipos</t>
  </si>
  <si>
    <t>Equipos Informáticos</t>
  </si>
  <si>
    <t>Programas Informáticos</t>
  </si>
  <si>
    <t>SALDO FINAL DE CAJA</t>
  </si>
  <si>
    <t>C X P PRESTACIONES DE SEG. SOCIAL</t>
  </si>
  <si>
    <t>C X P OTROS GASTOS CTES.</t>
  </si>
  <si>
    <t>Terrernos</t>
  </si>
  <si>
    <t>CXP INICIATIVAS DE INVERSION</t>
  </si>
  <si>
    <t>CXP SERVICIO DE LA DEUDA</t>
  </si>
  <si>
    <t>TRIBUTOS SOBRE EL USO DE BIENES</t>
  </si>
  <si>
    <t>RENTAS DE LA PROPIEDAD</t>
  </si>
  <si>
    <t>VENTA DE ACTIVOS NO FINANCIEROS</t>
  </si>
  <si>
    <t>TRANSFERENCIAS PARA GASTOS DE CAPITAL</t>
  </si>
  <si>
    <t>TRANSFERENCIA DE CAPITAL</t>
  </si>
  <si>
    <t>RECUPERACION DE PRESTAMO</t>
  </si>
  <si>
    <t>MUNICIPALIDAD DE ANGOL</t>
  </si>
  <si>
    <t>DECRETO EXENTO Nº 002 DE FECHA 02/01/2012</t>
  </si>
  <si>
    <t>DECRETO EXENTO Nº 003 DE FECHA 31/01/2012</t>
  </si>
  <si>
    <t>DECRETO EXENTO Nº 004 DE FECHA 02/02/2012</t>
  </si>
  <si>
    <t>INTEGRO AL FISCO</t>
  </si>
  <si>
    <t>INFORME DE EJECUCIÓN ENERO DE 2013 Moneda Nacional - Miles de Pesos - Monto Devengado</t>
  </si>
  <si>
    <t xml:space="preserve">PRESUPUESTO 2013
Moneda Nacional - Miles de Pesos - Monto Devengado
</t>
  </si>
  <si>
    <t>Ejecución Acumulada Enero</t>
  </si>
  <si>
    <t>INFORME DE EJECUCIÓN FEBRERO DE 2014 Moneda Nacional - Miles de Pesos - Monto Devengado</t>
  </si>
  <si>
    <t xml:space="preserve">PRESUPUESTO 2014
Moneda Nacional - Miles de Pesos - Monto Devengado
</t>
  </si>
</sst>
</file>

<file path=xl/styles.xml><?xml version="1.0" encoding="utf-8"?>
<styleSheet xmlns="http://schemas.openxmlformats.org/spreadsheetml/2006/main">
  <numFmts count="2">
    <numFmt numFmtId="43" formatCode="_-* #,##0.00\ _€_-;\-* #,##0.00\ _€_-;_-* &quot;-&quot;??\ _€_-;_-@_-"/>
    <numFmt numFmtId="164" formatCode="_-* #,##0\ _€_-;\-* #,##0\ _€_-;_-* &quot;-&quot;??\ _€_-;_-@_-"/>
  </numFmts>
  <fonts count="9">
    <font>
      <sz val="11"/>
      <color theme="1"/>
      <name val="Calibri"/>
      <family val="2"/>
      <scheme val="minor"/>
    </font>
    <font>
      <b/>
      <sz val="17"/>
      <color indexed="9"/>
      <name val="Calibri"/>
      <family val="2"/>
    </font>
    <font>
      <b/>
      <sz val="8"/>
      <color rgb="FFFCFCFC"/>
      <name val="Calibri"/>
      <family val="2"/>
      <scheme val="minor"/>
    </font>
    <font>
      <sz val="8"/>
      <color rgb="FF333333"/>
      <name val="Calibri"/>
      <family val="2"/>
      <scheme val="minor"/>
    </font>
    <font>
      <sz val="10"/>
      <color rgb="FF003366"/>
      <name val="Calibri"/>
      <family val="2"/>
      <scheme val="minor"/>
    </font>
    <font>
      <b/>
      <sz val="8"/>
      <color rgb="FF333333"/>
      <name val="Calibri"/>
      <family val="2"/>
      <scheme val="minor"/>
    </font>
    <font>
      <u/>
      <sz val="8"/>
      <color rgb="FF333333"/>
      <name val="Calibri"/>
      <family val="2"/>
      <scheme val="minor"/>
    </font>
    <font>
      <sz val="7"/>
      <color rgb="FF333333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rgb="FFF6F6F6"/>
        <bgColor indexed="64"/>
      </patternFill>
    </fill>
    <fill>
      <patternFill patternType="solid">
        <fgColor rgb="FF1C2B4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rgb="FFD9D9D9"/>
      </top>
      <bottom/>
      <diagonal/>
    </border>
    <border>
      <left/>
      <right style="medium">
        <color rgb="FFD9D9D9"/>
      </right>
      <top style="medium">
        <color rgb="FFD9D9D9"/>
      </top>
      <bottom/>
      <diagonal/>
    </border>
    <border>
      <left style="medium">
        <color rgb="FFD9D9D9"/>
      </left>
      <right/>
      <top style="medium">
        <color rgb="FFD9D9D9"/>
      </top>
      <bottom style="thin">
        <color indexed="64"/>
      </bottom>
      <diagonal/>
    </border>
    <border>
      <left/>
      <right/>
      <top style="medium">
        <color rgb="FFD9D9D9"/>
      </top>
      <bottom style="thin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77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16" xfId="0" applyFont="1" applyFill="1" applyBorder="1" applyAlignment="1">
      <alignment wrapText="1"/>
    </xf>
    <xf numFmtId="0" fontId="2" fillId="0" borderId="17" xfId="0" applyFont="1" applyFill="1" applyBorder="1" applyAlignment="1">
      <alignment wrapText="1"/>
    </xf>
    <xf numFmtId="0" fontId="3" fillId="0" borderId="1" xfId="0" applyFont="1" applyBorder="1" applyAlignment="1">
      <alignment wrapText="1"/>
    </xf>
    <xf numFmtId="0" fontId="3" fillId="0" borderId="0" xfId="0" applyFont="1" applyBorder="1" applyAlignment="1">
      <alignment wrapText="1"/>
    </xf>
    <xf numFmtId="0" fontId="4" fillId="0" borderId="0" xfId="0" applyFont="1" applyBorder="1" applyAlignment="1">
      <alignment wrapText="1"/>
    </xf>
    <xf numFmtId="0" fontId="5" fillId="0" borderId="1" xfId="0" applyFont="1" applyBorder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3" fontId="3" fillId="0" borderId="0" xfId="0" applyNumberFormat="1" applyFont="1" applyBorder="1" applyAlignment="1">
      <alignment horizontal="center" wrapText="1"/>
    </xf>
    <xf numFmtId="0" fontId="0" fillId="0" borderId="0" xfId="0" applyBorder="1" applyAlignment="1">
      <alignment wrapText="1"/>
    </xf>
    <xf numFmtId="0" fontId="3" fillId="3" borderId="2" xfId="0" applyFont="1" applyFill="1" applyBorder="1" applyAlignment="1">
      <alignment wrapText="1"/>
    </xf>
    <xf numFmtId="0" fontId="3" fillId="3" borderId="3" xfId="0" applyFont="1" applyFill="1" applyBorder="1" applyAlignment="1">
      <alignment wrapText="1"/>
    </xf>
    <xf numFmtId="0" fontId="3" fillId="3" borderId="4" xfId="0" applyFont="1" applyFill="1" applyBorder="1" applyAlignment="1">
      <alignment wrapText="1"/>
    </xf>
    <xf numFmtId="0" fontId="3" fillId="0" borderId="0" xfId="0" applyFont="1" applyFill="1" applyBorder="1" applyAlignment="1"/>
    <xf numFmtId="0" fontId="0" fillId="0" borderId="5" xfId="0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3" fillId="3" borderId="6" xfId="0" applyFont="1" applyFill="1" applyBorder="1" applyAlignment="1">
      <alignment horizontal="center" wrapText="1"/>
    </xf>
    <xf numFmtId="14" fontId="3" fillId="3" borderId="1" xfId="0" applyNumberFormat="1" applyFont="1" applyFill="1" applyBorder="1" applyAlignment="1">
      <alignment horizontal="center" wrapText="1"/>
    </xf>
    <xf numFmtId="0" fontId="6" fillId="3" borderId="1" xfId="0" applyFont="1" applyFill="1" applyBorder="1" applyAlignment="1">
      <alignment horizontal="center" wrapText="1"/>
    </xf>
    <xf numFmtId="0" fontId="6" fillId="3" borderId="6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wrapText="1"/>
    </xf>
    <xf numFmtId="3" fontId="5" fillId="0" borderId="1" xfId="0" applyNumberFormat="1" applyFont="1" applyBorder="1" applyAlignment="1">
      <alignment horizontal="center" wrapText="1"/>
    </xf>
    <xf numFmtId="3" fontId="5" fillId="0" borderId="1" xfId="0" applyNumberFormat="1" applyFont="1" applyBorder="1" applyAlignment="1">
      <alignment wrapText="1"/>
    </xf>
    <xf numFmtId="3" fontId="5" fillId="0" borderId="0" xfId="0" applyNumberFormat="1" applyFont="1" applyBorder="1" applyAlignment="1">
      <alignment horizontal="center" wrapText="1"/>
    </xf>
    <xf numFmtId="3" fontId="5" fillId="0" borderId="0" xfId="0" applyNumberFormat="1" applyFont="1" applyBorder="1" applyAlignment="1">
      <alignment wrapText="1"/>
    </xf>
    <xf numFmtId="3" fontId="5" fillId="0" borderId="0" xfId="0" applyNumberFormat="1" applyFont="1" applyBorder="1" applyAlignment="1">
      <alignment horizontal="right" wrapText="1"/>
    </xf>
    <xf numFmtId="0" fontId="3" fillId="0" borderId="1" xfId="0" applyFont="1" applyBorder="1" applyAlignment="1">
      <alignment horizontal="left" wrapText="1"/>
    </xf>
    <xf numFmtId="3" fontId="3" fillId="0" borderId="1" xfId="0" applyNumberFormat="1" applyFont="1" applyBorder="1" applyAlignment="1">
      <alignment horizontal="center" wrapText="1"/>
    </xf>
    <xf numFmtId="3" fontId="3" fillId="0" borderId="1" xfId="0" applyNumberFormat="1" applyFont="1" applyBorder="1" applyAlignment="1">
      <alignment wrapText="1"/>
    </xf>
    <xf numFmtId="3" fontId="3" fillId="0" borderId="0" xfId="0" applyNumberFormat="1" applyFont="1" applyBorder="1" applyAlignment="1">
      <alignment wrapText="1"/>
    </xf>
    <xf numFmtId="3" fontId="3" fillId="0" borderId="0" xfId="0" applyNumberFormat="1" applyFont="1" applyBorder="1" applyAlignment="1">
      <alignment horizontal="right" wrapText="1"/>
    </xf>
    <xf numFmtId="0" fontId="3" fillId="0" borderId="1" xfId="0" applyFont="1" applyBorder="1" applyAlignment="1">
      <alignment horizontal="right" wrapText="1"/>
    </xf>
    <xf numFmtId="0" fontId="0" fillId="0" borderId="1" xfId="0" applyBorder="1"/>
    <xf numFmtId="0" fontId="5" fillId="0" borderId="1" xfId="0" applyFont="1" applyBorder="1" applyAlignment="1">
      <alignment wrapText="1"/>
    </xf>
    <xf numFmtId="0" fontId="3" fillId="0" borderId="0" xfId="0" applyFont="1" applyBorder="1" applyAlignment="1">
      <alignment horizontal="center" wrapText="1"/>
    </xf>
    <xf numFmtId="3" fontId="3" fillId="0" borderId="1" xfId="0" applyNumberFormat="1" applyFont="1" applyBorder="1" applyAlignment="1">
      <alignment horizontal="right" wrapText="1"/>
    </xf>
    <xf numFmtId="0" fontId="7" fillId="0" borderId="1" xfId="0" applyFont="1" applyBorder="1" applyAlignment="1">
      <alignment horizontal="left" wrapText="1"/>
    </xf>
    <xf numFmtId="0" fontId="7" fillId="0" borderId="1" xfId="0" applyFont="1" applyBorder="1" applyAlignment="1">
      <alignment horizontal="right" wrapText="1"/>
    </xf>
    <xf numFmtId="0" fontId="7" fillId="0" borderId="1" xfId="0" applyFont="1" applyBorder="1" applyAlignment="1">
      <alignment wrapText="1"/>
    </xf>
    <xf numFmtId="0" fontId="3" fillId="0" borderId="0" xfId="0" applyFont="1" applyBorder="1" applyAlignment="1">
      <alignment horizontal="right" wrapText="1"/>
    </xf>
    <xf numFmtId="3" fontId="7" fillId="0" borderId="1" xfId="0" applyNumberFormat="1" applyFont="1" applyBorder="1" applyAlignment="1">
      <alignment horizontal="right" wrapText="1"/>
    </xf>
    <xf numFmtId="3" fontId="7" fillId="0" borderId="1" xfId="0" applyNumberFormat="1" applyFont="1" applyBorder="1" applyAlignment="1">
      <alignment wrapText="1"/>
    </xf>
    <xf numFmtId="0" fontId="0" fillId="0" borderId="0" xfId="0" applyBorder="1" applyAlignment="1"/>
    <xf numFmtId="3" fontId="3" fillId="0" borderId="1" xfId="0" applyNumberFormat="1" applyFont="1" applyBorder="1" applyAlignment="1">
      <alignment horizontal="center" wrapText="1"/>
    </xf>
    <xf numFmtId="0" fontId="3" fillId="0" borderId="1" xfId="0" applyFont="1" applyBorder="1" applyAlignment="1">
      <alignment wrapText="1"/>
    </xf>
    <xf numFmtId="3" fontId="3" fillId="0" borderId="1" xfId="0" applyNumberFormat="1" applyFont="1" applyBorder="1" applyAlignment="1">
      <alignment horizontal="center" wrapText="1"/>
    </xf>
    <xf numFmtId="3" fontId="3" fillId="0" borderId="6" xfId="0" applyNumberFormat="1" applyFont="1" applyBorder="1" applyAlignment="1">
      <alignment wrapText="1"/>
    </xf>
    <xf numFmtId="0" fontId="0" fillId="0" borderId="0" xfId="0" applyFont="1"/>
    <xf numFmtId="164" fontId="3" fillId="0" borderId="1" xfId="1" applyNumberFormat="1" applyFont="1" applyBorder="1" applyAlignment="1">
      <alignment horizontal="center" wrapText="1"/>
    </xf>
    <xf numFmtId="164" fontId="3" fillId="0" borderId="1" xfId="1" applyNumberFormat="1" applyFont="1" applyBorder="1" applyAlignment="1">
      <alignment wrapText="1"/>
    </xf>
    <xf numFmtId="164" fontId="3" fillId="0" borderId="1" xfId="1" applyNumberFormat="1" applyFont="1" applyBorder="1" applyAlignment="1">
      <alignment horizontal="right" wrapText="1"/>
    </xf>
    <xf numFmtId="164" fontId="0" fillId="0" borderId="1" xfId="1" applyNumberFormat="1" applyFont="1" applyBorder="1"/>
    <xf numFmtId="14" fontId="3" fillId="3" borderId="6" xfId="0" applyNumberFormat="1" applyFont="1" applyFill="1" applyBorder="1" applyAlignment="1">
      <alignment horizontal="center" wrapText="1"/>
    </xf>
    <xf numFmtId="3" fontId="3" fillId="0" borderId="1" xfId="0" applyNumberFormat="1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3" fontId="3" fillId="0" borderId="1" xfId="0" applyNumberFormat="1" applyFont="1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3" fillId="0" borderId="1" xfId="0" applyFont="1" applyBorder="1" applyAlignment="1">
      <alignment wrapText="1"/>
    </xf>
    <xf numFmtId="0" fontId="3" fillId="3" borderId="8" xfId="0" applyFont="1" applyFill="1" applyBorder="1" applyAlignment="1">
      <alignment horizontal="center" wrapText="1"/>
    </xf>
    <xf numFmtId="0" fontId="3" fillId="3" borderId="9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3" fontId="3" fillId="0" borderId="1" xfId="0" applyNumberFormat="1" applyFont="1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14" xfId="0" applyBorder="1" applyAlignment="1">
      <alignment horizontal="center" wrapText="1"/>
    </xf>
    <xf numFmtId="0" fontId="3" fillId="3" borderId="15" xfId="0" applyFont="1" applyFill="1" applyBorder="1" applyAlignment="1">
      <alignment horizontal="center" wrapText="1"/>
    </xf>
    <xf numFmtId="0" fontId="3" fillId="0" borderId="1" xfId="0" applyFont="1" applyBorder="1" applyAlignment="1">
      <alignment wrapText="1"/>
    </xf>
    <xf numFmtId="0" fontId="1" fillId="2" borderId="0" xfId="0" applyFont="1" applyFill="1" applyAlignment="1">
      <alignment horizontal="center" vertical="center"/>
    </xf>
    <xf numFmtId="0" fontId="2" fillId="4" borderId="18" xfId="0" applyFont="1" applyFill="1" applyBorder="1" applyAlignment="1">
      <alignment horizontal="center" wrapText="1"/>
    </xf>
    <xf numFmtId="0" fontId="2" fillId="4" borderId="19" xfId="0" applyFont="1" applyFill="1" applyBorder="1" applyAlignment="1">
      <alignment horizontal="center" wrapText="1"/>
    </xf>
    <xf numFmtId="0" fontId="4" fillId="0" borderId="6" xfId="0" applyFont="1" applyBorder="1" applyAlignment="1">
      <alignment horizontal="left" wrapText="1"/>
    </xf>
    <xf numFmtId="0" fontId="4" fillId="0" borderId="7" xfId="0" applyFont="1" applyBorder="1" applyAlignment="1">
      <alignment horizontal="left" wrapText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P49"/>
  <sheetViews>
    <sheetView workbookViewId="0">
      <selection activeCell="B11" sqref="B11"/>
    </sheetView>
  </sheetViews>
  <sheetFormatPr baseColWidth="10" defaultRowHeight="15"/>
  <cols>
    <col min="1" max="1" width="19.42578125" customWidth="1"/>
    <col min="2" max="3" width="13" customWidth="1"/>
    <col min="7" max="7" width="14.7109375" customWidth="1"/>
    <col min="8" max="8" width="7.42578125" customWidth="1"/>
    <col min="9" max="9" width="18.28515625" bestFit="1" customWidth="1"/>
    <col min="10" max="10" width="13.140625" customWidth="1"/>
  </cols>
  <sheetData>
    <row r="2" spans="1:16" ht="15" customHeight="1">
      <c r="A2" s="72" t="s">
        <v>0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1"/>
      <c r="N2" s="1"/>
      <c r="O2" s="1"/>
      <c r="P2" s="1"/>
    </row>
    <row r="3" spans="1:16" ht="15" customHeight="1">
      <c r="A3" s="72"/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1"/>
      <c r="N3" s="1"/>
      <c r="O3" s="1"/>
      <c r="P3" s="1"/>
    </row>
    <row r="4" spans="1:16" ht="15.75" thickBot="1"/>
    <row r="5" spans="1:16" ht="15" customHeight="1">
      <c r="A5" s="73" t="s">
        <v>1</v>
      </c>
      <c r="B5" s="74"/>
      <c r="C5" s="74"/>
      <c r="D5" s="74"/>
      <c r="E5" s="74"/>
      <c r="F5" s="2"/>
      <c r="G5" s="2"/>
      <c r="H5" s="2"/>
      <c r="I5" s="3"/>
    </row>
    <row r="6" spans="1:16" ht="15" customHeight="1">
      <c r="A6" s="71" t="s">
        <v>2</v>
      </c>
      <c r="B6" s="71"/>
      <c r="C6" s="4"/>
      <c r="D6" s="75"/>
      <c r="E6" s="76"/>
      <c r="F6" s="5"/>
      <c r="G6" s="5"/>
    </row>
    <row r="7" spans="1:16">
      <c r="A7" s="71" t="s">
        <v>3</v>
      </c>
      <c r="B7" s="71"/>
      <c r="C7" s="4"/>
      <c r="D7" s="5"/>
      <c r="E7" s="5"/>
      <c r="F7" s="5"/>
      <c r="G7" s="5"/>
      <c r="H7" s="6"/>
      <c r="I7" s="6"/>
    </row>
    <row r="8" spans="1:16">
      <c r="A8" s="71" t="s">
        <v>4</v>
      </c>
      <c r="B8" s="71"/>
      <c r="C8" s="4"/>
      <c r="D8" s="5"/>
      <c r="E8" s="5"/>
      <c r="F8" s="5"/>
      <c r="G8" s="5"/>
      <c r="H8" s="5"/>
      <c r="I8" s="5"/>
    </row>
    <row r="9" spans="1:16" ht="35.25" customHeight="1">
      <c r="A9" s="7" t="s">
        <v>5</v>
      </c>
      <c r="B9" s="62" t="s">
        <v>6</v>
      </c>
      <c r="C9" s="62"/>
      <c r="D9" s="8"/>
      <c r="E9" s="8"/>
      <c r="F9" s="8"/>
    </row>
    <row r="10" spans="1:16" ht="51" customHeight="1">
      <c r="A10" s="9" t="s">
        <v>39</v>
      </c>
      <c r="B10" s="63">
        <v>7169460</v>
      </c>
      <c r="C10" s="63"/>
      <c r="D10" s="10"/>
      <c r="E10" s="10"/>
      <c r="F10" s="10"/>
    </row>
    <row r="11" spans="1:16" ht="15.75" thickBot="1"/>
    <row r="12" spans="1:16" ht="42.75" customHeight="1" thickBot="1">
      <c r="A12" s="64" t="s">
        <v>45</v>
      </c>
      <c r="B12" s="65"/>
      <c r="C12" s="65"/>
      <c r="D12" s="65"/>
      <c r="E12" s="65"/>
      <c r="F12" s="65"/>
      <c r="G12" s="66"/>
      <c r="H12" s="11"/>
      <c r="I12" s="67" t="s">
        <v>44</v>
      </c>
      <c r="J12" s="68"/>
      <c r="K12" s="68"/>
      <c r="L12" s="69"/>
      <c r="M12" s="11"/>
      <c r="N12" s="11"/>
      <c r="O12" s="11"/>
      <c r="P12" s="11"/>
    </row>
    <row r="13" spans="1:16" ht="15" customHeight="1" thickBot="1">
      <c r="A13" s="60" t="s">
        <v>7</v>
      </c>
      <c r="B13" s="60" t="s">
        <v>8</v>
      </c>
      <c r="C13" s="60" t="s">
        <v>9</v>
      </c>
      <c r="D13" s="12" t="s">
        <v>10</v>
      </c>
      <c r="E13" s="13"/>
      <c r="F13" s="14"/>
      <c r="G13" s="60" t="s">
        <v>11</v>
      </c>
      <c r="H13" s="15"/>
      <c r="I13" s="16"/>
      <c r="J13" s="16"/>
      <c r="K13" s="16"/>
      <c r="L13" s="16"/>
      <c r="M13" s="15"/>
      <c r="N13" s="15"/>
      <c r="O13" s="15"/>
    </row>
    <row r="14" spans="1:16">
      <c r="A14" s="61"/>
      <c r="B14" s="61"/>
      <c r="C14" s="61"/>
      <c r="D14" s="17"/>
      <c r="E14" s="17"/>
      <c r="F14" s="18"/>
      <c r="G14" s="61"/>
      <c r="H14" s="15"/>
      <c r="I14" s="60" t="s">
        <v>7</v>
      </c>
      <c r="J14" s="60" t="s">
        <v>8</v>
      </c>
      <c r="K14" s="60" t="s">
        <v>12</v>
      </c>
      <c r="L14" s="60" t="s">
        <v>46</v>
      </c>
      <c r="M14" s="15"/>
      <c r="N14" s="15"/>
      <c r="O14" s="15"/>
    </row>
    <row r="15" spans="1:16" ht="22.5" customHeight="1">
      <c r="A15" s="61"/>
      <c r="B15" s="61"/>
      <c r="C15" s="61"/>
      <c r="D15" s="19" t="s">
        <v>40</v>
      </c>
      <c r="E15" s="19" t="s">
        <v>41</v>
      </c>
      <c r="F15" s="54" t="s">
        <v>42</v>
      </c>
      <c r="G15" s="61"/>
      <c r="H15" s="15"/>
      <c r="I15" s="61"/>
      <c r="J15" s="61"/>
      <c r="K15" s="61"/>
      <c r="L15" s="61"/>
      <c r="M15" s="15"/>
      <c r="N15" s="15"/>
      <c r="O15" s="15"/>
    </row>
    <row r="16" spans="1:16" ht="25.5" customHeight="1">
      <c r="A16" s="70"/>
      <c r="B16" s="70"/>
      <c r="C16" s="70"/>
      <c r="D16" s="20" t="s">
        <v>13</v>
      </c>
      <c r="E16" s="20" t="s">
        <v>13</v>
      </c>
      <c r="F16" s="21" t="s">
        <v>13</v>
      </c>
      <c r="G16" s="70"/>
      <c r="H16" s="15"/>
      <c r="I16" s="61"/>
      <c r="J16" s="61"/>
      <c r="K16" s="61"/>
      <c r="L16" s="61"/>
      <c r="M16" s="15"/>
      <c r="N16" s="15"/>
      <c r="O16" s="15"/>
    </row>
    <row r="17" spans="1:15">
      <c r="A17" s="4"/>
      <c r="B17" s="22" t="s">
        <v>14</v>
      </c>
      <c r="C17" s="23">
        <f>C18+C19+C20+C21+C22+C24+C25</f>
        <v>5773536</v>
      </c>
      <c r="D17" s="23">
        <f>D18+D19+D20+D21+D22+D24+D25</f>
        <v>1395924</v>
      </c>
      <c r="E17" s="23">
        <f>E18+E19+E20+E21+E22+E24+E25</f>
        <v>0</v>
      </c>
      <c r="F17" s="23">
        <f>F18+F19+F20+F21+F22+F24+F25</f>
        <v>0</v>
      </c>
      <c r="G17" s="24">
        <f>+C17+D17+E17+F17</f>
        <v>7169460</v>
      </c>
      <c r="H17" s="25"/>
      <c r="I17" s="4"/>
      <c r="J17" s="22" t="s">
        <v>14</v>
      </c>
      <c r="K17" s="24">
        <f>K18+K19+K20++K21+K22+K23+K24+K25</f>
        <v>7169460</v>
      </c>
      <c r="L17" s="24">
        <f>L18+L19+L20++L21+L22+L23+L24+L25</f>
        <v>888118</v>
      </c>
      <c r="M17" s="26"/>
      <c r="N17" s="26"/>
      <c r="O17" s="27"/>
    </row>
    <row r="18" spans="1:15" s="49" customFormat="1" ht="23.25">
      <c r="A18" s="46">
        <v>3</v>
      </c>
      <c r="B18" s="28" t="s">
        <v>33</v>
      </c>
      <c r="C18" s="47">
        <v>1235021</v>
      </c>
      <c r="D18" s="50">
        <v>0</v>
      </c>
      <c r="E18" s="50"/>
      <c r="F18" s="50"/>
      <c r="G18" s="24">
        <f t="shared" ref="G18:G23" si="0">+C18+D18+E18+F18</f>
        <v>1235021</v>
      </c>
      <c r="H18" s="10"/>
      <c r="I18" s="28">
        <v>3</v>
      </c>
      <c r="J18" s="28" t="s">
        <v>33</v>
      </c>
      <c r="K18" s="30">
        <v>1235021</v>
      </c>
      <c r="L18" s="30">
        <v>167564</v>
      </c>
      <c r="M18" s="31"/>
      <c r="N18" s="31"/>
      <c r="O18" s="32"/>
    </row>
    <row r="19" spans="1:15" ht="23.25">
      <c r="A19" s="4">
        <v>5</v>
      </c>
      <c r="B19" s="28" t="s">
        <v>15</v>
      </c>
      <c r="C19" s="50">
        <v>0</v>
      </c>
      <c r="D19" s="50">
        <v>96274</v>
      </c>
      <c r="E19" s="50"/>
      <c r="F19" s="51"/>
      <c r="G19" s="24">
        <f t="shared" si="0"/>
        <v>96274</v>
      </c>
      <c r="H19" s="10"/>
      <c r="I19" s="28">
        <v>5</v>
      </c>
      <c r="J19" s="28" t="s">
        <v>15</v>
      </c>
      <c r="K19" s="30">
        <v>96274</v>
      </c>
      <c r="L19" s="30">
        <v>316289</v>
      </c>
      <c r="M19" s="31"/>
      <c r="N19" s="31"/>
      <c r="O19" s="32"/>
    </row>
    <row r="20" spans="1:15" ht="23.25">
      <c r="A20" s="46">
        <v>6</v>
      </c>
      <c r="B20" s="28" t="s">
        <v>34</v>
      </c>
      <c r="C20" s="50">
        <v>14140</v>
      </c>
      <c r="D20" s="50">
        <v>0</v>
      </c>
      <c r="E20" s="50"/>
      <c r="F20" s="51"/>
      <c r="G20" s="24">
        <f t="shared" si="0"/>
        <v>14140</v>
      </c>
      <c r="H20" s="10"/>
      <c r="I20" s="28">
        <v>6</v>
      </c>
      <c r="J20" s="28" t="s">
        <v>34</v>
      </c>
      <c r="K20" s="30">
        <v>14140</v>
      </c>
      <c r="L20" s="30">
        <v>1011</v>
      </c>
      <c r="M20" s="31"/>
      <c r="N20" s="31"/>
      <c r="O20" s="32"/>
    </row>
    <row r="21" spans="1:15" ht="23.25">
      <c r="A21" s="33">
        <v>8</v>
      </c>
      <c r="B21" s="28" t="s">
        <v>16</v>
      </c>
      <c r="C21" s="50">
        <v>4464305</v>
      </c>
      <c r="D21" s="51">
        <v>0</v>
      </c>
      <c r="E21" s="52"/>
      <c r="F21" s="53"/>
      <c r="G21" s="24">
        <f t="shared" si="0"/>
        <v>4464305</v>
      </c>
      <c r="H21" s="32"/>
      <c r="I21" s="28">
        <v>8</v>
      </c>
      <c r="J21" s="28" t="s">
        <v>16</v>
      </c>
      <c r="K21" s="30">
        <v>4464305</v>
      </c>
      <c r="L21" s="30">
        <v>305298</v>
      </c>
      <c r="M21" s="31"/>
      <c r="N21" s="31"/>
      <c r="O21" s="32"/>
    </row>
    <row r="22" spans="1:15" ht="23.25">
      <c r="A22" s="33">
        <v>10</v>
      </c>
      <c r="B22" s="28" t="s">
        <v>35</v>
      </c>
      <c r="C22" s="50">
        <v>10</v>
      </c>
      <c r="D22" s="51">
        <v>0</v>
      </c>
      <c r="E22" s="52"/>
      <c r="F22" s="53"/>
      <c r="G22" s="24">
        <f t="shared" si="0"/>
        <v>10</v>
      </c>
      <c r="H22" s="32"/>
      <c r="I22" s="28">
        <v>10</v>
      </c>
      <c r="J22" s="28" t="s">
        <v>35</v>
      </c>
      <c r="K22" s="30">
        <v>10</v>
      </c>
      <c r="L22" s="30">
        <v>141</v>
      </c>
      <c r="M22" s="31"/>
      <c r="N22" s="31"/>
      <c r="O22" s="32"/>
    </row>
    <row r="23" spans="1:15" ht="23.25">
      <c r="A23" s="9">
        <v>12</v>
      </c>
      <c r="B23" s="28" t="s">
        <v>38</v>
      </c>
      <c r="C23" s="50">
        <v>0</v>
      </c>
      <c r="D23" s="51">
        <v>0</v>
      </c>
      <c r="E23" s="52"/>
      <c r="F23" s="53"/>
      <c r="G23" s="24">
        <f t="shared" si="0"/>
        <v>0</v>
      </c>
      <c r="H23" s="32"/>
      <c r="I23" s="28">
        <v>12</v>
      </c>
      <c r="J23" s="28" t="s">
        <v>38</v>
      </c>
      <c r="K23" s="30"/>
      <c r="L23" s="30">
        <v>15328</v>
      </c>
      <c r="M23" s="31"/>
      <c r="N23" s="31"/>
      <c r="O23" s="32"/>
    </row>
    <row r="24" spans="1:15" ht="34.5">
      <c r="A24" s="33">
        <v>13</v>
      </c>
      <c r="B24" s="28" t="s">
        <v>36</v>
      </c>
      <c r="C24" s="50">
        <v>60</v>
      </c>
      <c r="D24" s="51">
        <v>45775</v>
      </c>
      <c r="E24" s="52"/>
      <c r="F24" s="53"/>
      <c r="G24" s="24">
        <f t="shared" ref="G24:G43" si="1">+C24+D24+E24+F24</f>
        <v>45835</v>
      </c>
      <c r="H24" s="32"/>
      <c r="I24" s="28">
        <v>13</v>
      </c>
      <c r="J24" s="28" t="s">
        <v>36</v>
      </c>
      <c r="K24" s="30">
        <v>45835</v>
      </c>
      <c r="L24" s="30">
        <v>82487</v>
      </c>
      <c r="M24" s="31"/>
      <c r="N24" s="31"/>
      <c r="O24" s="32"/>
    </row>
    <row r="25" spans="1:15" ht="23.25">
      <c r="A25" s="4">
        <v>15</v>
      </c>
      <c r="B25" s="35" t="s">
        <v>17</v>
      </c>
      <c r="C25" s="50">
        <v>60000</v>
      </c>
      <c r="D25" s="51">
        <v>1253875</v>
      </c>
      <c r="E25" s="51"/>
      <c r="F25" s="53"/>
      <c r="G25" s="24">
        <f t="shared" si="1"/>
        <v>1313875</v>
      </c>
      <c r="H25" s="36"/>
      <c r="I25" s="28">
        <v>15</v>
      </c>
      <c r="J25" s="35" t="s">
        <v>17</v>
      </c>
      <c r="K25" s="30">
        <v>1313875</v>
      </c>
      <c r="L25" s="50">
        <v>0</v>
      </c>
      <c r="M25" s="31"/>
      <c r="N25" s="31"/>
      <c r="O25" s="10"/>
    </row>
    <row r="26" spans="1:15">
      <c r="A26" s="4"/>
      <c r="B26" s="22" t="s">
        <v>18</v>
      </c>
      <c r="C26" s="23">
        <f>C27+C28+C29+C30+C32+C33+C40+C42+C43+C41</f>
        <v>5773526</v>
      </c>
      <c r="D26" s="23">
        <f>D27+D28+D29+D30+D32+D33+D40+D42+D43+D41</f>
        <v>1380649</v>
      </c>
      <c r="E26" s="23">
        <f t="shared" ref="E26:F26" si="2">E27+E28+E29+E30+E32+E33+E40+E42+E43+E41</f>
        <v>0</v>
      </c>
      <c r="F26" s="23">
        <f t="shared" si="2"/>
        <v>0</v>
      </c>
      <c r="G26" s="24">
        <f>+C26+D26+E26+F26</f>
        <v>7154175</v>
      </c>
      <c r="H26" s="27"/>
      <c r="I26" s="4"/>
      <c r="J26" s="22" t="s">
        <v>18</v>
      </c>
      <c r="K26" s="24"/>
      <c r="L26" s="24"/>
      <c r="M26" s="26"/>
      <c r="N26" s="26"/>
      <c r="O26" s="27"/>
    </row>
    <row r="27" spans="1:15" ht="23.25">
      <c r="A27" s="28">
        <v>21</v>
      </c>
      <c r="B27" s="28" t="s">
        <v>19</v>
      </c>
      <c r="C27" s="29">
        <v>2095615</v>
      </c>
      <c r="D27" s="29">
        <v>0</v>
      </c>
      <c r="E27" s="29"/>
      <c r="F27" s="4"/>
      <c r="G27" s="30">
        <f>+C27+D27+E27+F27</f>
        <v>2095615</v>
      </c>
      <c r="H27" s="32"/>
      <c r="I27" s="28">
        <v>21</v>
      </c>
      <c r="J27" s="28" t="s">
        <v>19</v>
      </c>
      <c r="K27" s="30">
        <v>2095615</v>
      </c>
      <c r="L27" s="30">
        <v>164618</v>
      </c>
      <c r="M27" s="31"/>
      <c r="N27" s="31"/>
      <c r="O27" s="32"/>
    </row>
    <row r="28" spans="1:15" ht="34.5">
      <c r="A28" s="28">
        <v>22</v>
      </c>
      <c r="B28" s="28" t="s">
        <v>20</v>
      </c>
      <c r="C28" s="29">
        <v>1915471</v>
      </c>
      <c r="D28" s="29">
        <v>436848</v>
      </c>
      <c r="E28" s="48"/>
      <c r="F28" s="34"/>
      <c r="G28" s="30">
        <f t="shared" si="1"/>
        <v>2352319</v>
      </c>
      <c r="H28" s="32"/>
      <c r="I28" s="28">
        <v>22</v>
      </c>
      <c r="J28" s="28" t="s">
        <v>20</v>
      </c>
      <c r="K28" s="30">
        <v>2352919</v>
      </c>
      <c r="L28" s="30">
        <v>231036</v>
      </c>
      <c r="M28" s="31"/>
      <c r="N28" s="31"/>
      <c r="O28" s="32"/>
    </row>
    <row r="29" spans="1:15" ht="34.5">
      <c r="A29" s="28">
        <v>23</v>
      </c>
      <c r="B29" s="28" t="s">
        <v>28</v>
      </c>
      <c r="C29" s="45">
        <v>33000</v>
      </c>
      <c r="D29" s="45">
        <v>0</v>
      </c>
      <c r="E29" s="30"/>
      <c r="F29" s="34"/>
      <c r="G29" s="30">
        <f t="shared" si="1"/>
        <v>33000</v>
      </c>
      <c r="H29" s="32"/>
      <c r="I29" s="28">
        <v>23</v>
      </c>
      <c r="J29" s="28" t="s">
        <v>28</v>
      </c>
      <c r="K29" s="30">
        <v>33000</v>
      </c>
      <c r="L29" s="30"/>
      <c r="M29" s="31"/>
      <c r="N29" s="31"/>
      <c r="O29" s="32"/>
    </row>
    <row r="30" spans="1:15" ht="23.25">
      <c r="A30" s="28">
        <v>24</v>
      </c>
      <c r="B30" s="28" t="s">
        <v>15</v>
      </c>
      <c r="C30" s="45">
        <v>1455250</v>
      </c>
      <c r="D30" s="45">
        <v>80820</v>
      </c>
      <c r="E30" s="30"/>
      <c r="F30" s="34"/>
      <c r="G30" s="30">
        <f t="shared" si="1"/>
        <v>1536070</v>
      </c>
      <c r="H30" s="32"/>
      <c r="I30" s="28">
        <v>24</v>
      </c>
      <c r="J30" s="28" t="s">
        <v>15</v>
      </c>
      <c r="K30" s="30">
        <v>1551346</v>
      </c>
      <c r="L30" s="30">
        <v>55171</v>
      </c>
      <c r="M30" s="31"/>
      <c r="N30" s="31"/>
      <c r="O30" s="32"/>
    </row>
    <row r="31" spans="1:15">
      <c r="A31" s="28">
        <v>25</v>
      </c>
      <c r="B31" s="28" t="s">
        <v>43</v>
      </c>
      <c r="C31" s="55">
        <v>10</v>
      </c>
      <c r="D31" s="55">
        <v>0</v>
      </c>
      <c r="E31" s="30"/>
      <c r="F31" s="34"/>
      <c r="G31" s="30">
        <f t="shared" si="1"/>
        <v>10</v>
      </c>
      <c r="H31" s="32"/>
      <c r="I31" s="28">
        <v>25</v>
      </c>
      <c r="J31" s="28" t="s">
        <v>43</v>
      </c>
      <c r="K31" s="30">
        <v>10</v>
      </c>
      <c r="L31" s="30">
        <v>0</v>
      </c>
      <c r="M31" s="31"/>
      <c r="N31" s="31"/>
      <c r="O31" s="32"/>
    </row>
    <row r="32" spans="1:15" ht="23.25">
      <c r="A32" s="28">
        <v>26</v>
      </c>
      <c r="B32" s="28" t="s">
        <v>29</v>
      </c>
      <c r="C32" s="45">
        <v>2000</v>
      </c>
      <c r="D32" s="45">
        <v>0</v>
      </c>
      <c r="E32" s="30"/>
      <c r="F32" s="34"/>
      <c r="G32" s="30">
        <f t="shared" si="1"/>
        <v>2000</v>
      </c>
      <c r="H32" s="32"/>
      <c r="I32" s="28">
        <v>26</v>
      </c>
      <c r="J32" s="28" t="s">
        <v>29</v>
      </c>
      <c r="K32" s="30">
        <v>2000</v>
      </c>
      <c r="L32" s="30">
        <v>74</v>
      </c>
      <c r="M32" s="31"/>
      <c r="N32" s="31"/>
      <c r="O32" s="32"/>
    </row>
    <row r="33" spans="1:15" ht="34.5">
      <c r="A33" s="28">
        <v>29</v>
      </c>
      <c r="B33" s="28" t="s">
        <v>21</v>
      </c>
      <c r="C33" s="23">
        <f>SUM(C34:C39)</f>
        <v>60750</v>
      </c>
      <c r="D33" s="23">
        <f>SUM(D34:D39)</f>
        <v>80820</v>
      </c>
      <c r="E33" s="34">
        <v>0</v>
      </c>
      <c r="F33" s="4">
        <v>0</v>
      </c>
      <c r="G33" s="24">
        <f t="shared" si="1"/>
        <v>141570</v>
      </c>
      <c r="H33" s="32"/>
      <c r="I33" s="28">
        <v>29</v>
      </c>
      <c r="J33" s="28" t="s">
        <v>21</v>
      </c>
      <c r="K33" s="30">
        <f>SUM(K34:K39)</f>
        <v>141570</v>
      </c>
      <c r="L33" s="30">
        <f>SUM(L34:L39)</f>
        <v>10</v>
      </c>
      <c r="M33" s="31"/>
      <c r="N33" s="31"/>
      <c r="O33" s="32"/>
    </row>
    <row r="34" spans="1:15">
      <c r="A34" s="9">
        <v>1</v>
      </c>
      <c r="B34" s="28" t="s">
        <v>30</v>
      </c>
      <c r="C34" s="42">
        <v>0</v>
      </c>
      <c r="D34" s="37"/>
      <c r="E34" s="34"/>
      <c r="F34" s="46"/>
      <c r="G34" s="43">
        <f t="shared" si="1"/>
        <v>0</v>
      </c>
      <c r="H34" s="32"/>
      <c r="I34" s="9">
        <v>1</v>
      </c>
      <c r="J34" s="28" t="s">
        <v>30</v>
      </c>
      <c r="K34" s="30">
        <v>0</v>
      </c>
      <c r="L34" s="30">
        <v>0</v>
      </c>
      <c r="M34" s="31"/>
      <c r="N34" s="31"/>
      <c r="O34" s="32"/>
    </row>
    <row r="35" spans="1:15">
      <c r="A35" s="9">
        <v>3</v>
      </c>
      <c r="B35" s="38" t="s">
        <v>22</v>
      </c>
      <c r="C35" s="39">
        <v>15000</v>
      </c>
      <c r="D35" s="39">
        <v>21221</v>
      </c>
      <c r="E35" s="39"/>
      <c r="F35" s="40"/>
      <c r="G35" s="40">
        <f>SUM(C35:F35)</f>
        <v>36221</v>
      </c>
      <c r="H35" s="41"/>
      <c r="I35" s="9">
        <v>3</v>
      </c>
      <c r="J35" s="28" t="s">
        <v>22</v>
      </c>
      <c r="K35" s="4">
        <v>36221</v>
      </c>
      <c r="L35" s="33">
        <v>0</v>
      </c>
      <c r="M35" s="5"/>
      <c r="N35" s="5"/>
      <c r="O35" s="36"/>
    </row>
    <row r="36" spans="1:15">
      <c r="A36" s="9">
        <v>4</v>
      </c>
      <c r="B36" s="38" t="s">
        <v>23</v>
      </c>
      <c r="C36" s="42">
        <v>11290</v>
      </c>
      <c r="D36" s="42">
        <v>39599</v>
      </c>
      <c r="E36" s="42"/>
      <c r="F36" s="40"/>
      <c r="G36" s="43">
        <f t="shared" si="1"/>
        <v>50889</v>
      </c>
      <c r="H36" s="41"/>
      <c r="I36" s="9">
        <v>4</v>
      </c>
      <c r="J36" s="28" t="s">
        <v>23</v>
      </c>
      <c r="K36" s="30">
        <v>50889</v>
      </c>
      <c r="L36" s="30">
        <v>10</v>
      </c>
      <c r="M36" s="31"/>
      <c r="N36" s="31"/>
      <c r="O36" s="32"/>
    </row>
    <row r="37" spans="1:15" ht="23.25">
      <c r="A37" s="9">
        <v>5</v>
      </c>
      <c r="B37" s="38" t="s">
        <v>24</v>
      </c>
      <c r="C37" s="42">
        <v>9760</v>
      </c>
      <c r="D37" s="42">
        <v>0</v>
      </c>
      <c r="E37" s="42"/>
      <c r="F37" s="40"/>
      <c r="G37" s="43">
        <f t="shared" si="1"/>
        <v>9760</v>
      </c>
      <c r="H37" s="41"/>
      <c r="I37" s="9">
        <v>5</v>
      </c>
      <c r="J37" s="28" t="s">
        <v>24</v>
      </c>
      <c r="K37" s="30">
        <v>9760</v>
      </c>
      <c r="L37" s="30">
        <v>0</v>
      </c>
      <c r="M37" s="31"/>
      <c r="N37" s="31"/>
      <c r="O37" s="32"/>
    </row>
    <row r="38" spans="1:15" ht="23.25">
      <c r="A38" s="9">
        <v>6</v>
      </c>
      <c r="B38" s="38" t="s">
        <v>25</v>
      </c>
      <c r="C38" s="42">
        <v>9300</v>
      </c>
      <c r="D38" s="42">
        <v>20000</v>
      </c>
      <c r="E38" s="42"/>
      <c r="F38" s="40"/>
      <c r="G38" s="43">
        <f t="shared" si="1"/>
        <v>29300</v>
      </c>
      <c r="H38" s="32"/>
      <c r="I38" s="9">
        <v>6</v>
      </c>
      <c r="J38" s="28" t="s">
        <v>25</v>
      </c>
      <c r="K38" s="30">
        <v>29300</v>
      </c>
      <c r="L38" s="30">
        <v>0</v>
      </c>
      <c r="M38" s="31"/>
      <c r="N38" s="31"/>
      <c r="O38" s="32"/>
    </row>
    <row r="39" spans="1:15" ht="23.25">
      <c r="A39" s="9">
        <v>7</v>
      </c>
      <c r="B39" s="38" t="s">
        <v>26</v>
      </c>
      <c r="C39" s="42">
        <v>15400</v>
      </c>
      <c r="D39" s="42">
        <v>0</v>
      </c>
      <c r="E39" s="42"/>
      <c r="F39" s="40"/>
      <c r="G39" s="43">
        <f t="shared" si="1"/>
        <v>15400</v>
      </c>
      <c r="H39" s="41"/>
      <c r="I39" s="9">
        <v>7</v>
      </c>
      <c r="J39" s="28" t="s">
        <v>26</v>
      </c>
      <c r="K39" s="30">
        <v>15400</v>
      </c>
      <c r="L39" s="30">
        <v>0</v>
      </c>
      <c r="M39" s="31"/>
      <c r="N39" s="31"/>
      <c r="O39" s="32"/>
    </row>
    <row r="40" spans="1:15" ht="19.5">
      <c r="A40" s="28">
        <v>31</v>
      </c>
      <c r="B40" s="38" t="s">
        <v>31</v>
      </c>
      <c r="C40" s="47">
        <v>114940</v>
      </c>
      <c r="D40" s="42">
        <v>644857</v>
      </c>
      <c r="E40" s="42"/>
      <c r="F40" s="40"/>
      <c r="G40" s="30">
        <f t="shared" si="1"/>
        <v>759797</v>
      </c>
      <c r="H40" s="41"/>
      <c r="I40" s="28">
        <v>31</v>
      </c>
      <c r="J40" s="38" t="s">
        <v>31</v>
      </c>
      <c r="K40" s="30">
        <v>759797</v>
      </c>
      <c r="L40" s="30">
        <v>562774</v>
      </c>
      <c r="M40" s="31"/>
      <c r="N40" s="31"/>
      <c r="O40" s="32"/>
    </row>
    <row r="41" spans="1:15" ht="19.5">
      <c r="A41" s="28">
        <v>33</v>
      </c>
      <c r="B41" s="38" t="s">
        <v>37</v>
      </c>
      <c r="C41" s="47">
        <v>40000</v>
      </c>
      <c r="D41" s="42"/>
      <c r="E41" s="42"/>
      <c r="F41" s="40"/>
      <c r="G41" s="30">
        <f t="shared" si="1"/>
        <v>40000</v>
      </c>
      <c r="H41" s="41"/>
      <c r="I41" s="28">
        <v>33</v>
      </c>
      <c r="J41" s="38" t="s">
        <v>37</v>
      </c>
      <c r="K41" s="30">
        <v>40000</v>
      </c>
      <c r="L41" s="30">
        <v>0</v>
      </c>
      <c r="M41" s="31"/>
      <c r="N41" s="31"/>
      <c r="O41" s="32"/>
    </row>
    <row r="42" spans="1:15" ht="19.5">
      <c r="A42" s="28">
        <v>34</v>
      </c>
      <c r="B42" s="38" t="s">
        <v>32</v>
      </c>
      <c r="C42" s="47">
        <v>56500</v>
      </c>
      <c r="D42" s="47">
        <v>137304</v>
      </c>
      <c r="E42" s="42"/>
      <c r="F42" s="40"/>
      <c r="G42" s="30">
        <f t="shared" si="1"/>
        <v>193804</v>
      </c>
      <c r="H42" s="41"/>
      <c r="I42" s="28">
        <v>34</v>
      </c>
      <c r="J42" s="38" t="s">
        <v>32</v>
      </c>
      <c r="K42" s="30">
        <v>193804</v>
      </c>
      <c r="L42" s="30">
        <v>191654</v>
      </c>
      <c r="M42" s="31"/>
      <c r="N42" s="31"/>
      <c r="O42" s="32"/>
    </row>
    <row r="43" spans="1:15" ht="23.25">
      <c r="A43" s="28">
        <v>35</v>
      </c>
      <c r="B43" s="22" t="s">
        <v>27</v>
      </c>
      <c r="C43" s="9">
        <v>0</v>
      </c>
      <c r="D43" s="4"/>
      <c r="E43" s="4"/>
      <c r="F43" s="30"/>
      <c r="G43" s="30">
        <f t="shared" si="1"/>
        <v>0</v>
      </c>
      <c r="H43" s="5"/>
      <c r="I43" s="4">
        <v>34</v>
      </c>
      <c r="J43" s="22" t="s">
        <v>27</v>
      </c>
      <c r="K43" s="30">
        <v>0</v>
      </c>
      <c r="L43" s="37">
        <v>0</v>
      </c>
      <c r="M43" s="31"/>
      <c r="N43" s="31"/>
      <c r="O43" s="32"/>
    </row>
    <row r="45" spans="1:15">
      <c r="I45" s="11"/>
    </row>
    <row r="46" spans="1:15" ht="15" customHeight="1">
      <c r="I46" s="11"/>
    </row>
    <row r="47" spans="1:15" ht="15" customHeight="1">
      <c r="D47" s="11"/>
      <c r="E47" s="44"/>
      <c r="F47" s="44"/>
      <c r="G47" s="44"/>
      <c r="H47" s="11"/>
      <c r="I47" s="11"/>
    </row>
    <row r="48" spans="1:15">
      <c r="D48" s="11"/>
      <c r="E48" s="44"/>
      <c r="F48" s="44"/>
      <c r="G48" s="44"/>
      <c r="H48" s="11"/>
    </row>
    <row r="49" spans="4:8" ht="15" customHeight="1">
      <c r="D49" s="11"/>
      <c r="E49" s="44"/>
      <c r="F49" s="44"/>
      <c r="G49" s="44"/>
      <c r="H49" s="11"/>
    </row>
  </sheetData>
  <mergeCells count="18">
    <mergeCell ref="A8:B8"/>
    <mergeCell ref="A2:L3"/>
    <mergeCell ref="A5:E5"/>
    <mergeCell ref="A6:B6"/>
    <mergeCell ref="D6:E6"/>
    <mergeCell ref="A7:B7"/>
    <mergeCell ref="I14:I16"/>
    <mergeCell ref="J14:J16"/>
    <mergeCell ref="K14:K16"/>
    <mergeCell ref="L14:L16"/>
    <mergeCell ref="B9:C9"/>
    <mergeCell ref="B10:C10"/>
    <mergeCell ref="A12:G12"/>
    <mergeCell ref="I12:L12"/>
    <mergeCell ref="A13:A16"/>
    <mergeCell ref="B13:B16"/>
    <mergeCell ref="C13:C16"/>
    <mergeCell ref="G13:G16"/>
  </mergeCells>
  <pageMargins left="0.39" right="0.2" top="0.74803149606299213" bottom="0.74803149606299213" header="0.31496062992125984" footer="0.31496062992125984"/>
  <pageSetup paperSize="5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P49"/>
  <sheetViews>
    <sheetView tabSelected="1" topLeftCell="A7" workbookViewId="0">
      <selection activeCell="F11" sqref="F11"/>
    </sheetView>
  </sheetViews>
  <sheetFormatPr baseColWidth="10" defaultRowHeight="15"/>
  <cols>
    <col min="1" max="1" width="19.42578125" customWidth="1"/>
    <col min="2" max="3" width="13" customWidth="1"/>
    <col min="7" max="7" width="14.7109375" customWidth="1"/>
    <col min="8" max="8" width="7.42578125" customWidth="1"/>
    <col min="9" max="9" width="18.28515625" bestFit="1" customWidth="1"/>
    <col min="10" max="10" width="13.140625" customWidth="1"/>
  </cols>
  <sheetData>
    <row r="2" spans="1:16" ht="15" customHeight="1">
      <c r="A2" s="72" t="s">
        <v>0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1"/>
      <c r="N2" s="1"/>
      <c r="O2" s="1"/>
      <c r="P2" s="1"/>
    </row>
    <row r="3" spans="1:16" ht="15" customHeight="1">
      <c r="A3" s="72"/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1"/>
      <c r="N3" s="1"/>
      <c r="O3" s="1"/>
      <c r="P3" s="1"/>
    </row>
    <row r="4" spans="1:16" ht="15.75" thickBot="1"/>
    <row r="5" spans="1:16" ht="15" customHeight="1">
      <c r="A5" s="73" t="s">
        <v>1</v>
      </c>
      <c r="B5" s="74"/>
      <c r="C5" s="74"/>
      <c r="D5" s="74"/>
      <c r="E5" s="74"/>
      <c r="F5" s="2"/>
      <c r="G5" s="2"/>
      <c r="H5" s="2"/>
      <c r="I5" s="3"/>
    </row>
    <row r="6" spans="1:16" ht="15" customHeight="1">
      <c r="A6" s="71" t="s">
        <v>2</v>
      </c>
      <c r="B6" s="71"/>
      <c r="C6" s="59"/>
      <c r="D6" s="75"/>
      <c r="E6" s="76"/>
      <c r="F6" s="5"/>
      <c r="G6" s="5"/>
    </row>
    <row r="7" spans="1:16">
      <c r="A7" s="71" t="s">
        <v>3</v>
      </c>
      <c r="B7" s="71"/>
      <c r="C7" s="59"/>
      <c r="D7" s="5"/>
      <c r="E7" s="5"/>
      <c r="F7" s="5"/>
      <c r="G7" s="5"/>
      <c r="H7" s="6"/>
      <c r="I7" s="6"/>
    </row>
    <row r="8" spans="1:16">
      <c r="A8" s="71" t="s">
        <v>4</v>
      </c>
      <c r="B8" s="71"/>
      <c r="C8" s="59"/>
      <c r="D8" s="5"/>
      <c r="E8" s="5"/>
      <c r="F8" s="5"/>
      <c r="G8" s="5"/>
      <c r="H8" s="5"/>
      <c r="I8" s="5"/>
    </row>
    <row r="9" spans="1:16" ht="35.25" customHeight="1">
      <c r="A9" s="56" t="s">
        <v>5</v>
      </c>
      <c r="B9" s="62" t="s">
        <v>6</v>
      </c>
      <c r="C9" s="62"/>
      <c r="D9" s="8"/>
      <c r="E9" s="8"/>
      <c r="F9" s="8"/>
    </row>
    <row r="10" spans="1:16" ht="51" customHeight="1">
      <c r="A10" s="9" t="s">
        <v>39</v>
      </c>
      <c r="B10" s="63">
        <v>7401589</v>
      </c>
      <c r="C10" s="63"/>
      <c r="D10" s="10"/>
      <c r="E10" s="10"/>
      <c r="F10" s="10"/>
    </row>
    <row r="11" spans="1:16" ht="15.75" thickBot="1"/>
    <row r="12" spans="1:16" ht="42.75" customHeight="1" thickBot="1">
      <c r="A12" s="64" t="s">
        <v>48</v>
      </c>
      <c r="B12" s="65"/>
      <c r="C12" s="65"/>
      <c r="D12" s="65"/>
      <c r="E12" s="65"/>
      <c r="F12" s="65"/>
      <c r="G12" s="66"/>
      <c r="H12" s="11"/>
      <c r="I12" s="67" t="s">
        <v>47</v>
      </c>
      <c r="J12" s="68"/>
      <c r="K12" s="68"/>
      <c r="L12" s="69"/>
      <c r="M12" s="11"/>
      <c r="N12" s="11"/>
      <c r="O12" s="11"/>
      <c r="P12" s="11"/>
    </row>
    <row r="13" spans="1:16" ht="15" customHeight="1" thickBot="1">
      <c r="A13" s="60" t="s">
        <v>7</v>
      </c>
      <c r="B13" s="60" t="s">
        <v>8</v>
      </c>
      <c r="C13" s="60" t="s">
        <v>9</v>
      </c>
      <c r="D13" s="12" t="s">
        <v>10</v>
      </c>
      <c r="E13" s="13"/>
      <c r="F13" s="14"/>
      <c r="G13" s="60" t="s">
        <v>11</v>
      </c>
      <c r="H13" s="15"/>
      <c r="I13" s="58"/>
      <c r="J13" s="58"/>
      <c r="K13" s="58"/>
      <c r="L13" s="58"/>
      <c r="M13" s="15"/>
      <c r="N13" s="15"/>
      <c r="O13" s="15"/>
    </row>
    <row r="14" spans="1:16">
      <c r="A14" s="61"/>
      <c r="B14" s="61"/>
      <c r="C14" s="61"/>
      <c r="D14" s="17"/>
      <c r="E14" s="17"/>
      <c r="F14" s="18"/>
      <c r="G14" s="61"/>
      <c r="H14" s="15"/>
      <c r="I14" s="60" t="s">
        <v>7</v>
      </c>
      <c r="J14" s="60" t="s">
        <v>8</v>
      </c>
      <c r="K14" s="60" t="s">
        <v>12</v>
      </c>
      <c r="L14" s="60" t="s">
        <v>46</v>
      </c>
      <c r="M14" s="15"/>
      <c r="N14" s="15"/>
      <c r="O14" s="15"/>
    </row>
    <row r="15" spans="1:16" ht="22.5" customHeight="1">
      <c r="A15" s="61"/>
      <c r="B15" s="61"/>
      <c r="C15" s="61"/>
      <c r="D15" s="19" t="s">
        <v>40</v>
      </c>
      <c r="E15" s="19" t="s">
        <v>41</v>
      </c>
      <c r="F15" s="54" t="s">
        <v>42</v>
      </c>
      <c r="G15" s="61"/>
      <c r="H15" s="15"/>
      <c r="I15" s="61"/>
      <c r="J15" s="61"/>
      <c r="K15" s="61"/>
      <c r="L15" s="61"/>
      <c r="M15" s="15"/>
      <c r="N15" s="15"/>
      <c r="O15" s="15"/>
    </row>
    <row r="16" spans="1:16" ht="25.5" customHeight="1">
      <c r="A16" s="70"/>
      <c r="B16" s="70"/>
      <c r="C16" s="70"/>
      <c r="D16" s="20" t="s">
        <v>13</v>
      </c>
      <c r="E16" s="20" t="s">
        <v>13</v>
      </c>
      <c r="F16" s="21" t="s">
        <v>13</v>
      </c>
      <c r="G16" s="70"/>
      <c r="H16" s="15"/>
      <c r="I16" s="61"/>
      <c r="J16" s="61"/>
      <c r="K16" s="61"/>
      <c r="L16" s="61"/>
      <c r="M16" s="15"/>
      <c r="N16" s="15"/>
      <c r="O16" s="15"/>
    </row>
    <row r="17" spans="1:15">
      <c r="A17" s="59"/>
      <c r="B17" s="22" t="s">
        <v>14</v>
      </c>
      <c r="C17" s="23">
        <f>C18+C19+C20+C21+C22+C24+C25</f>
        <v>5773536</v>
      </c>
      <c r="D17" s="23">
        <f>D18+D19+D20+D21+D22+D24+D25</f>
        <v>1436788</v>
      </c>
      <c r="E17" s="23">
        <f>E18+E19+E20+E21+E22+E24+E25</f>
        <v>191265</v>
      </c>
      <c r="F17" s="23">
        <f>F18+F19+F20+F21+F22+F24+F25</f>
        <v>0</v>
      </c>
      <c r="G17" s="24">
        <f>+C17+D17+E17+F17</f>
        <v>7401589</v>
      </c>
      <c r="H17" s="25"/>
      <c r="I17" s="59"/>
      <c r="J17" s="22" t="s">
        <v>14</v>
      </c>
      <c r="K17" s="24">
        <f>K18+K19+K20++K21+K22+K23+K24+K25</f>
        <v>7401589</v>
      </c>
      <c r="L17" s="24">
        <f>L18+L19+L20++L21+L22+L23+L24+L25</f>
        <v>2721614</v>
      </c>
      <c r="M17" s="26"/>
      <c r="N17" s="26"/>
      <c r="O17" s="27"/>
    </row>
    <row r="18" spans="1:15" s="49" customFormat="1" ht="23.25">
      <c r="A18" s="59">
        <v>3</v>
      </c>
      <c r="B18" s="28" t="s">
        <v>33</v>
      </c>
      <c r="C18" s="57">
        <v>1235021</v>
      </c>
      <c r="D18" s="50">
        <v>0</v>
      </c>
      <c r="E18" s="50"/>
      <c r="F18" s="50"/>
      <c r="G18" s="24">
        <f t="shared" ref="G18:G43" si="0">+C18+D18+E18+F18</f>
        <v>1235021</v>
      </c>
      <c r="H18" s="10"/>
      <c r="I18" s="28">
        <v>3</v>
      </c>
      <c r="J18" s="28" t="s">
        <v>33</v>
      </c>
      <c r="K18" s="30">
        <v>1235021</v>
      </c>
      <c r="L18" s="30">
        <v>241410</v>
      </c>
      <c r="M18" s="31"/>
      <c r="N18" s="31"/>
      <c r="O18" s="32"/>
    </row>
    <row r="19" spans="1:15" ht="23.25">
      <c r="A19" s="59">
        <v>5</v>
      </c>
      <c r="B19" s="28" t="s">
        <v>15</v>
      </c>
      <c r="C19" s="50">
        <v>0</v>
      </c>
      <c r="D19" s="50">
        <v>81381</v>
      </c>
      <c r="E19" s="50">
        <v>73700</v>
      </c>
      <c r="F19" s="51"/>
      <c r="G19" s="24">
        <f t="shared" si="0"/>
        <v>155081</v>
      </c>
      <c r="H19" s="10"/>
      <c r="I19" s="28">
        <v>5</v>
      </c>
      <c r="J19" s="28" t="s">
        <v>15</v>
      </c>
      <c r="K19" s="30">
        <v>155081</v>
      </c>
      <c r="L19" s="30">
        <v>390385</v>
      </c>
      <c r="M19" s="31"/>
      <c r="N19" s="31"/>
      <c r="O19" s="32"/>
    </row>
    <row r="20" spans="1:15" ht="23.25">
      <c r="A20" s="59">
        <v>6</v>
      </c>
      <c r="B20" s="28" t="s">
        <v>34</v>
      </c>
      <c r="C20" s="50">
        <v>14140</v>
      </c>
      <c r="D20" s="50">
        <v>0</v>
      </c>
      <c r="E20" s="50"/>
      <c r="F20" s="51"/>
      <c r="G20" s="24">
        <f t="shared" si="0"/>
        <v>14140</v>
      </c>
      <c r="H20" s="10"/>
      <c r="I20" s="28">
        <v>6</v>
      </c>
      <c r="J20" s="28" t="s">
        <v>34</v>
      </c>
      <c r="K20" s="30">
        <v>14140</v>
      </c>
      <c r="L20" s="30">
        <v>2730</v>
      </c>
      <c r="M20" s="31"/>
      <c r="N20" s="31"/>
      <c r="O20" s="32"/>
    </row>
    <row r="21" spans="1:15" ht="23.25">
      <c r="A21" s="33">
        <v>8</v>
      </c>
      <c r="B21" s="28" t="s">
        <v>16</v>
      </c>
      <c r="C21" s="50">
        <v>4464305</v>
      </c>
      <c r="D21" s="51">
        <v>0</v>
      </c>
      <c r="E21" s="52"/>
      <c r="F21" s="53"/>
      <c r="G21" s="24">
        <f t="shared" si="0"/>
        <v>4464305</v>
      </c>
      <c r="H21" s="32"/>
      <c r="I21" s="28">
        <v>8</v>
      </c>
      <c r="J21" s="28" t="s">
        <v>16</v>
      </c>
      <c r="K21" s="30">
        <v>4464305</v>
      </c>
      <c r="L21" s="30">
        <v>536160</v>
      </c>
      <c r="M21" s="31"/>
      <c r="N21" s="31"/>
      <c r="O21" s="32"/>
    </row>
    <row r="22" spans="1:15" ht="23.25">
      <c r="A22" s="33">
        <v>10</v>
      </c>
      <c r="B22" s="28" t="s">
        <v>35</v>
      </c>
      <c r="C22" s="50">
        <v>10</v>
      </c>
      <c r="D22" s="51">
        <v>0</v>
      </c>
      <c r="E22" s="52"/>
      <c r="F22" s="53"/>
      <c r="G22" s="24">
        <f t="shared" si="0"/>
        <v>10</v>
      </c>
      <c r="H22" s="32"/>
      <c r="I22" s="28">
        <v>10</v>
      </c>
      <c r="J22" s="28" t="s">
        <v>35</v>
      </c>
      <c r="K22" s="30">
        <v>10</v>
      </c>
      <c r="L22" s="30">
        <v>282</v>
      </c>
      <c r="M22" s="31"/>
      <c r="N22" s="31"/>
      <c r="O22" s="32"/>
    </row>
    <row r="23" spans="1:15" ht="23.25">
      <c r="A23" s="9">
        <v>12</v>
      </c>
      <c r="B23" s="28" t="s">
        <v>38</v>
      </c>
      <c r="C23" s="50">
        <v>0</v>
      </c>
      <c r="D23" s="51">
        <v>0</v>
      </c>
      <c r="E23" s="52"/>
      <c r="F23" s="53"/>
      <c r="G23" s="24">
        <f t="shared" si="0"/>
        <v>0</v>
      </c>
      <c r="H23" s="32"/>
      <c r="I23" s="28">
        <v>12</v>
      </c>
      <c r="J23" s="28" t="s">
        <v>38</v>
      </c>
      <c r="K23" s="30"/>
      <c r="L23" s="30">
        <v>17679</v>
      </c>
      <c r="M23" s="31"/>
      <c r="N23" s="31"/>
      <c r="O23" s="32"/>
    </row>
    <row r="24" spans="1:15" ht="34.5">
      <c r="A24" s="33">
        <v>13</v>
      </c>
      <c r="B24" s="28" t="s">
        <v>36</v>
      </c>
      <c r="C24" s="50">
        <v>60</v>
      </c>
      <c r="D24" s="51">
        <v>82489</v>
      </c>
      <c r="E24" s="52">
        <v>117565</v>
      </c>
      <c r="F24" s="53"/>
      <c r="G24" s="24">
        <f t="shared" si="0"/>
        <v>200114</v>
      </c>
      <c r="H24" s="32"/>
      <c r="I24" s="28">
        <v>13</v>
      </c>
      <c r="J24" s="28" t="s">
        <v>36</v>
      </c>
      <c r="K24" s="30">
        <v>200114</v>
      </c>
      <c r="L24" s="30">
        <v>200050</v>
      </c>
      <c r="M24" s="31"/>
      <c r="N24" s="31"/>
      <c r="O24" s="32"/>
    </row>
    <row r="25" spans="1:15" ht="23.25">
      <c r="A25" s="59">
        <v>15</v>
      </c>
      <c r="B25" s="35" t="s">
        <v>17</v>
      </c>
      <c r="C25" s="50">
        <v>60000</v>
      </c>
      <c r="D25" s="51">
        <v>1272918</v>
      </c>
      <c r="E25" s="51"/>
      <c r="F25" s="53"/>
      <c r="G25" s="24">
        <f t="shared" si="0"/>
        <v>1332918</v>
      </c>
      <c r="H25" s="36"/>
      <c r="I25" s="28">
        <v>15</v>
      </c>
      <c r="J25" s="35" t="s">
        <v>17</v>
      </c>
      <c r="K25" s="30">
        <v>1332918</v>
      </c>
      <c r="L25" s="50">
        <v>1332918</v>
      </c>
      <c r="M25" s="31"/>
      <c r="N25" s="31"/>
      <c r="O25" s="10"/>
    </row>
    <row r="26" spans="1:15">
      <c r="A26" s="59"/>
      <c r="B26" s="22" t="s">
        <v>18</v>
      </c>
      <c r="C26" s="23">
        <f>C27+C28+C29+C30+C32+C33+C40+C42+C43+C41</f>
        <v>5773526</v>
      </c>
      <c r="D26" s="23">
        <f>D27+D28+D29+D30+D32+D33+D40+D42+D43+D41</f>
        <v>1436788</v>
      </c>
      <c r="E26" s="23">
        <f t="shared" ref="E26:F26" si="1">E27+E28+E29+E30+E32+E33+E40+E42+E43+E41</f>
        <v>191265</v>
      </c>
      <c r="F26" s="23">
        <f t="shared" si="1"/>
        <v>0</v>
      </c>
      <c r="G26" s="24">
        <f>G27+G28+G29+G30+G31+G32+G33+G40+G41+G42+G43</f>
        <v>7401589</v>
      </c>
      <c r="H26" s="27"/>
      <c r="I26" s="59"/>
      <c r="J26" s="22" t="s">
        <v>18</v>
      </c>
      <c r="K26" s="24">
        <f>K27+K28+K29+K30+K31+K32+K33+K40+K41+K42+K43</f>
        <v>7401589</v>
      </c>
      <c r="L26" s="24">
        <f>L27+L28+L29+L30+L31+L32+L33+L40+L41+L42+L43</f>
        <v>1851749</v>
      </c>
      <c r="M26" s="26"/>
      <c r="N26" s="26"/>
      <c r="O26" s="27"/>
    </row>
    <row r="27" spans="1:15" ht="23.25">
      <c r="A27" s="28">
        <v>21</v>
      </c>
      <c r="B27" s="28" t="s">
        <v>19</v>
      </c>
      <c r="C27" s="57">
        <v>2095615</v>
      </c>
      <c r="D27" s="57">
        <v>0</v>
      </c>
      <c r="E27" s="57"/>
      <c r="F27" s="59"/>
      <c r="G27" s="30">
        <f>+C27+D27+E27+F27</f>
        <v>2095615</v>
      </c>
      <c r="H27" s="32"/>
      <c r="I27" s="28">
        <v>21</v>
      </c>
      <c r="J27" s="28" t="s">
        <v>19</v>
      </c>
      <c r="K27" s="30">
        <v>2095615</v>
      </c>
      <c r="L27" s="30">
        <v>359559</v>
      </c>
      <c r="M27" s="31"/>
      <c r="N27" s="31"/>
      <c r="O27" s="32"/>
    </row>
    <row r="28" spans="1:15" ht="34.5">
      <c r="A28" s="28">
        <v>22</v>
      </c>
      <c r="B28" s="28" t="s">
        <v>20</v>
      </c>
      <c r="C28" s="57">
        <v>1915471</v>
      </c>
      <c r="D28" s="57">
        <v>437640</v>
      </c>
      <c r="E28" s="48"/>
      <c r="F28" s="34"/>
      <c r="G28" s="30">
        <f t="shared" si="0"/>
        <v>2353111</v>
      </c>
      <c r="H28" s="32"/>
      <c r="I28" s="28">
        <v>22</v>
      </c>
      <c r="J28" s="28" t="s">
        <v>20</v>
      </c>
      <c r="K28" s="30">
        <v>2353111</v>
      </c>
      <c r="L28" s="30">
        <v>395850</v>
      </c>
      <c r="M28" s="31"/>
      <c r="N28" s="31"/>
      <c r="O28" s="32"/>
    </row>
    <row r="29" spans="1:15" ht="34.5">
      <c r="A29" s="28">
        <v>23</v>
      </c>
      <c r="B29" s="28" t="s">
        <v>28</v>
      </c>
      <c r="C29" s="57">
        <v>33000</v>
      </c>
      <c r="D29" s="57">
        <v>0</v>
      </c>
      <c r="E29" s="30">
        <v>9281</v>
      </c>
      <c r="F29" s="34"/>
      <c r="G29" s="30">
        <f t="shared" si="0"/>
        <v>42281</v>
      </c>
      <c r="H29" s="32"/>
      <c r="I29" s="28">
        <v>23</v>
      </c>
      <c r="J29" s="28" t="s">
        <v>28</v>
      </c>
      <c r="K29" s="30">
        <v>42281</v>
      </c>
      <c r="L29" s="30">
        <v>9281</v>
      </c>
      <c r="M29" s="31"/>
      <c r="N29" s="31"/>
      <c r="O29" s="32"/>
    </row>
    <row r="30" spans="1:15" ht="23.25">
      <c r="A30" s="28">
        <v>24</v>
      </c>
      <c r="B30" s="28" t="s">
        <v>15</v>
      </c>
      <c r="C30" s="57">
        <v>1455250</v>
      </c>
      <c r="D30" s="57">
        <v>99453</v>
      </c>
      <c r="E30" s="30">
        <v>64419</v>
      </c>
      <c r="F30" s="34"/>
      <c r="G30" s="30">
        <f t="shared" si="0"/>
        <v>1619122</v>
      </c>
      <c r="H30" s="32"/>
      <c r="I30" s="28">
        <v>24</v>
      </c>
      <c r="J30" s="28" t="s">
        <v>15</v>
      </c>
      <c r="K30" s="30">
        <v>1619122</v>
      </c>
      <c r="L30" s="30">
        <v>173766</v>
      </c>
      <c r="M30" s="31"/>
      <c r="N30" s="31"/>
      <c r="O30" s="32"/>
    </row>
    <row r="31" spans="1:15">
      <c r="A31" s="28">
        <v>25</v>
      </c>
      <c r="B31" s="28" t="s">
        <v>43</v>
      </c>
      <c r="C31" s="57">
        <v>10</v>
      </c>
      <c r="D31" s="57">
        <v>0</v>
      </c>
      <c r="E31" s="30"/>
      <c r="F31" s="34"/>
      <c r="G31" s="30">
        <f t="shared" si="0"/>
        <v>10</v>
      </c>
      <c r="H31" s="32"/>
      <c r="I31" s="28">
        <v>25</v>
      </c>
      <c r="J31" s="28" t="s">
        <v>43</v>
      </c>
      <c r="K31" s="30">
        <v>10</v>
      </c>
      <c r="L31" s="30">
        <v>0</v>
      </c>
      <c r="M31" s="31"/>
      <c r="N31" s="31"/>
      <c r="O31" s="32"/>
    </row>
    <row r="32" spans="1:15" ht="23.25">
      <c r="A32" s="28">
        <v>26</v>
      </c>
      <c r="B32" s="28" t="s">
        <v>29</v>
      </c>
      <c r="C32" s="57">
        <v>2000</v>
      </c>
      <c r="D32" s="57">
        <v>0</v>
      </c>
      <c r="E32" s="30"/>
      <c r="F32" s="34"/>
      <c r="G32" s="30">
        <f t="shared" si="0"/>
        <v>2000</v>
      </c>
      <c r="H32" s="32"/>
      <c r="I32" s="28">
        <v>26</v>
      </c>
      <c r="J32" s="28" t="s">
        <v>29</v>
      </c>
      <c r="K32" s="30">
        <v>2000</v>
      </c>
      <c r="L32" s="30">
        <v>103</v>
      </c>
      <c r="M32" s="31"/>
      <c r="N32" s="31"/>
      <c r="O32" s="32"/>
    </row>
    <row r="33" spans="1:15" ht="34.5">
      <c r="A33" s="28">
        <v>29</v>
      </c>
      <c r="B33" s="28" t="s">
        <v>21</v>
      </c>
      <c r="C33" s="23">
        <f>SUM(C34:C39)</f>
        <v>60750</v>
      </c>
      <c r="D33" s="23">
        <f>SUM(D34:D39)</f>
        <v>80820</v>
      </c>
      <c r="E33" s="34">
        <v>0</v>
      </c>
      <c r="F33" s="59">
        <v>0</v>
      </c>
      <c r="G33" s="24">
        <f t="shared" si="0"/>
        <v>141570</v>
      </c>
      <c r="H33" s="32"/>
      <c r="I33" s="28">
        <v>29</v>
      </c>
      <c r="J33" s="28" t="s">
        <v>21</v>
      </c>
      <c r="K33" s="30">
        <f>SUM(K34:K39)</f>
        <v>141570</v>
      </c>
      <c r="L33" s="30">
        <f>SUM(L34:L39)</f>
        <v>2002</v>
      </c>
      <c r="M33" s="31"/>
      <c r="N33" s="31"/>
      <c r="O33" s="32"/>
    </row>
    <row r="34" spans="1:15">
      <c r="A34" s="9">
        <v>1</v>
      </c>
      <c r="B34" s="28" t="s">
        <v>30</v>
      </c>
      <c r="C34" s="42">
        <v>0</v>
      </c>
      <c r="D34" s="37"/>
      <c r="E34" s="34"/>
      <c r="F34" s="59"/>
      <c r="G34" s="43">
        <f t="shared" si="0"/>
        <v>0</v>
      </c>
      <c r="H34" s="32"/>
      <c r="I34" s="9">
        <v>1</v>
      </c>
      <c r="J34" s="28" t="s">
        <v>30</v>
      </c>
      <c r="K34" s="30">
        <v>0</v>
      </c>
      <c r="L34" s="30">
        <v>0</v>
      </c>
      <c r="M34" s="31"/>
      <c r="N34" s="31"/>
      <c r="O34" s="32"/>
    </row>
    <row r="35" spans="1:15">
      <c r="A35" s="9">
        <v>3</v>
      </c>
      <c r="B35" s="38" t="s">
        <v>22</v>
      </c>
      <c r="C35" s="39">
        <v>15000</v>
      </c>
      <c r="D35" s="39">
        <v>21221</v>
      </c>
      <c r="E35" s="39"/>
      <c r="F35" s="40"/>
      <c r="G35" s="40">
        <f>SUM(C35:F35)</f>
        <v>36221</v>
      </c>
      <c r="H35" s="41"/>
      <c r="I35" s="9">
        <v>3</v>
      </c>
      <c r="J35" s="28" t="s">
        <v>22</v>
      </c>
      <c r="K35" s="59">
        <v>36221</v>
      </c>
      <c r="L35" s="33">
        <v>0</v>
      </c>
      <c r="M35" s="5"/>
      <c r="N35" s="5"/>
      <c r="O35" s="36"/>
    </row>
    <row r="36" spans="1:15">
      <c r="A36" s="9">
        <v>4</v>
      </c>
      <c r="B36" s="38" t="s">
        <v>23</v>
      </c>
      <c r="C36" s="42">
        <v>11290</v>
      </c>
      <c r="D36" s="42">
        <v>39599</v>
      </c>
      <c r="E36" s="42"/>
      <c r="F36" s="40"/>
      <c r="G36" s="43">
        <f t="shared" si="0"/>
        <v>50889</v>
      </c>
      <c r="H36" s="41"/>
      <c r="I36" s="9">
        <v>4</v>
      </c>
      <c r="J36" s="28" t="s">
        <v>23</v>
      </c>
      <c r="K36" s="30">
        <v>50889</v>
      </c>
      <c r="L36" s="30">
        <v>1948</v>
      </c>
      <c r="M36" s="31"/>
      <c r="N36" s="31"/>
      <c r="O36" s="32"/>
    </row>
    <row r="37" spans="1:15" ht="23.25">
      <c r="A37" s="9">
        <v>5</v>
      </c>
      <c r="B37" s="38" t="s">
        <v>24</v>
      </c>
      <c r="C37" s="42">
        <v>9760</v>
      </c>
      <c r="D37" s="42">
        <v>0</v>
      </c>
      <c r="E37" s="42"/>
      <c r="F37" s="40"/>
      <c r="G37" s="43">
        <f t="shared" si="0"/>
        <v>9760</v>
      </c>
      <c r="H37" s="41"/>
      <c r="I37" s="9">
        <v>5</v>
      </c>
      <c r="J37" s="28" t="s">
        <v>24</v>
      </c>
      <c r="K37" s="30">
        <v>9760</v>
      </c>
      <c r="L37" s="30">
        <v>0</v>
      </c>
      <c r="M37" s="31"/>
      <c r="N37" s="31"/>
      <c r="O37" s="32"/>
    </row>
    <row r="38" spans="1:15" ht="23.25">
      <c r="A38" s="9">
        <v>6</v>
      </c>
      <c r="B38" s="38" t="s">
        <v>25</v>
      </c>
      <c r="C38" s="42">
        <v>9300</v>
      </c>
      <c r="D38" s="42">
        <v>20000</v>
      </c>
      <c r="E38" s="42"/>
      <c r="F38" s="40"/>
      <c r="G38" s="43">
        <f t="shared" si="0"/>
        <v>29300</v>
      </c>
      <c r="H38" s="32"/>
      <c r="I38" s="9">
        <v>6</v>
      </c>
      <c r="J38" s="28" t="s">
        <v>25</v>
      </c>
      <c r="K38" s="30">
        <v>29300</v>
      </c>
      <c r="L38" s="30">
        <v>54</v>
      </c>
      <c r="M38" s="31"/>
      <c r="N38" s="31"/>
      <c r="O38" s="32"/>
    </row>
    <row r="39" spans="1:15" ht="23.25">
      <c r="A39" s="9">
        <v>7</v>
      </c>
      <c r="B39" s="38" t="s">
        <v>26</v>
      </c>
      <c r="C39" s="42">
        <v>15400</v>
      </c>
      <c r="D39" s="42">
        <v>0</v>
      </c>
      <c r="E39" s="42"/>
      <c r="F39" s="40"/>
      <c r="G39" s="43">
        <f t="shared" si="0"/>
        <v>15400</v>
      </c>
      <c r="H39" s="41"/>
      <c r="I39" s="9">
        <v>7</v>
      </c>
      <c r="J39" s="28" t="s">
        <v>26</v>
      </c>
      <c r="K39" s="30">
        <v>15400</v>
      </c>
      <c r="L39" s="30">
        <v>0</v>
      </c>
      <c r="M39" s="31"/>
      <c r="N39" s="31"/>
      <c r="O39" s="32"/>
    </row>
    <row r="40" spans="1:15" ht="19.5">
      <c r="A40" s="28">
        <v>31</v>
      </c>
      <c r="B40" s="38" t="s">
        <v>31</v>
      </c>
      <c r="C40" s="57">
        <v>114940</v>
      </c>
      <c r="D40" s="42">
        <v>681571</v>
      </c>
      <c r="E40" s="42">
        <v>117565</v>
      </c>
      <c r="F40" s="40"/>
      <c r="G40" s="30">
        <f t="shared" si="0"/>
        <v>914076</v>
      </c>
      <c r="H40" s="41"/>
      <c r="I40" s="28">
        <v>31</v>
      </c>
      <c r="J40" s="38" t="s">
        <v>31</v>
      </c>
      <c r="K40" s="30">
        <v>914076</v>
      </c>
      <c r="L40" s="30">
        <v>719859</v>
      </c>
      <c r="M40" s="31"/>
      <c r="N40" s="31"/>
      <c r="O40" s="32"/>
    </row>
    <row r="41" spans="1:15" ht="19.5">
      <c r="A41" s="28">
        <v>33</v>
      </c>
      <c r="B41" s="38" t="s">
        <v>37</v>
      </c>
      <c r="C41" s="57">
        <v>40000</v>
      </c>
      <c r="D41" s="42"/>
      <c r="E41" s="42"/>
      <c r="F41" s="40"/>
      <c r="G41" s="30">
        <f t="shared" si="0"/>
        <v>40000</v>
      </c>
      <c r="H41" s="41"/>
      <c r="I41" s="28">
        <v>33</v>
      </c>
      <c r="J41" s="38" t="s">
        <v>37</v>
      </c>
      <c r="K41" s="30">
        <v>40000</v>
      </c>
      <c r="L41" s="30">
        <v>0</v>
      </c>
      <c r="M41" s="31"/>
      <c r="N41" s="31"/>
      <c r="O41" s="32"/>
    </row>
    <row r="42" spans="1:15" ht="19.5">
      <c r="A42" s="28">
        <v>34</v>
      </c>
      <c r="B42" s="38" t="s">
        <v>32</v>
      </c>
      <c r="C42" s="57">
        <v>56500</v>
      </c>
      <c r="D42" s="57">
        <v>137304</v>
      </c>
      <c r="E42" s="42"/>
      <c r="F42" s="40"/>
      <c r="G42" s="30">
        <f t="shared" si="0"/>
        <v>193804</v>
      </c>
      <c r="H42" s="41"/>
      <c r="I42" s="28">
        <v>34</v>
      </c>
      <c r="J42" s="38" t="s">
        <v>32</v>
      </c>
      <c r="K42" s="30">
        <v>193804</v>
      </c>
      <c r="L42" s="30">
        <v>191329</v>
      </c>
      <c r="M42" s="31"/>
      <c r="N42" s="31"/>
      <c r="O42" s="32"/>
    </row>
    <row r="43" spans="1:15" ht="23.25">
      <c r="A43" s="28">
        <v>35</v>
      </c>
      <c r="B43" s="22" t="s">
        <v>27</v>
      </c>
      <c r="C43" s="9">
        <v>0</v>
      </c>
      <c r="D43" s="59"/>
      <c r="E43" s="59"/>
      <c r="F43" s="30"/>
      <c r="G43" s="30">
        <f t="shared" si="0"/>
        <v>0</v>
      </c>
      <c r="H43" s="5"/>
      <c r="I43" s="59">
        <v>34</v>
      </c>
      <c r="J43" s="22" t="s">
        <v>27</v>
      </c>
      <c r="K43" s="30">
        <v>0</v>
      </c>
      <c r="L43" s="37">
        <v>0</v>
      </c>
      <c r="M43" s="31"/>
      <c r="N43" s="31"/>
      <c r="O43" s="32"/>
    </row>
    <row r="45" spans="1:15">
      <c r="I45" s="11"/>
    </row>
    <row r="46" spans="1:15" ht="15" customHeight="1">
      <c r="I46" s="11"/>
    </row>
    <row r="47" spans="1:15" ht="15" customHeight="1">
      <c r="D47" s="11"/>
      <c r="E47" s="44"/>
      <c r="F47" s="44"/>
      <c r="G47" s="44"/>
      <c r="H47" s="11"/>
      <c r="I47" s="11"/>
    </row>
    <row r="48" spans="1:15">
      <c r="D48" s="11"/>
      <c r="E48" s="44"/>
      <c r="F48" s="44"/>
      <c r="G48" s="44"/>
      <c r="H48" s="11"/>
    </row>
    <row r="49" spans="4:8" ht="15" customHeight="1">
      <c r="D49" s="11"/>
      <c r="E49" s="44"/>
      <c r="F49" s="44"/>
      <c r="G49" s="44"/>
      <c r="H49" s="11"/>
    </row>
  </sheetData>
  <mergeCells count="18">
    <mergeCell ref="A8:B8"/>
    <mergeCell ref="A2:L3"/>
    <mergeCell ref="A5:E5"/>
    <mergeCell ref="A6:B6"/>
    <mergeCell ref="D6:E6"/>
    <mergeCell ref="A7:B7"/>
    <mergeCell ref="K14:K16"/>
    <mergeCell ref="L14:L16"/>
    <mergeCell ref="B9:C9"/>
    <mergeCell ref="B10:C10"/>
    <mergeCell ref="A12:G12"/>
    <mergeCell ref="I12:L12"/>
    <mergeCell ref="A13:A16"/>
    <mergeCell ref="B13:B16"/>
    <mergeCell ref="C13:C16"/>
    <mergeCell ref="G13:G16"/>
    <mergeCell ref="I14:I16"/>
    <mergeCell ref="J14:J16"/>
  </mergeCells>
  <pageMargins left="0.39" right="0.2" top="0.74803149606299213" bottom="0.74803149606299213" header="0.31496062992125984" footer="0.31496062992125984"/>
  <pageSetup paperSize="5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enero</vt:lpstr>
      <vt:lpstr>febrero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fmunoz</dc:creator>
  <cp:lastModifiedBy>Usuario</cp:lastModifiedBy>
  <cp:lastPrinted>2013-04-09T14:32:04Z</cp:lastPrinted>
  <dcterms:created xsi:type="dcterms:W3CDTF">2011-05-18T17:05:02Z</dcterms:created>
  <dcterms:modified xsi:type="dcterms:W3CDTF">2014-03-11T21:21:40Z</dcterms:modified>
</cp:coreProperties>
</file>